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CS 2023\Instructor Folder\Case Study\Corporate\Blank Case Book templates\"/>
    </mc:Choice>
  </mc:AlternateContent>
  <xr:revisionPtr revIDLastSave="0" documentId="8_{44A33AE0-4AA6-4ED7-86A8-2D857E94DE14}" xr6:coauthVersionLast="47" xr6:coauthVersionMax="47" xr10:uidLastSave="{00000000-0000-0000-0000-000000000000}"/>
  <bookViews>
    <workbookView xWindow="-108" yWindow="-108" windowWidth="23256" windowHeight="12576" xr2:uid="{F5A762A9-FA96-42FD-9396-0C4EAD3711DC}"/>
  </bookViews>
  <sheets>
    <sheet name="4b. A Temporary 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F138" i="1"/>
  <c r="F137" i="1"/>
  <c r="F140" i="1" s="1"/>
  <c r="F136" i="1"/>
  <c r="F135" i="1"/>
  <c r="G118" i="1"/>
  <c r="G117" i="1"/>
  <c r="G116" i="1"/>
  <c r="G115" i="1"/>
  <c r="F115" i="1"/>
  <c r="F105" i="1"/>
  <c r="F104" i="1"/>
  <c r="F106" i="1" s="1"/>
  <c r="F94" i="1"/>
  <c r="F95" i="1" s="1"/>
  <c r="F93" i="1"/>
  <c r="F92" i="1"/>
  <c r="F45" i="1"/>
  <c r="F29" i="1"/>
  <c r="F30" i="1" s="1"/>
</calcChain>
</file>

<file path=xl/sharedStrings.xml><?xml version="1.0" encoding="utf-8"?>
<sst xmlns="http://schemas.openxmlformats.org/spreadsheetml/2006/main" count="142" uniqueCount="104">
  <si>
    <t>Case #4b - A Temporary Solution, USA</t>
  </si>
  <si>
    <t>Anklesaria Group ©2023</t>
  </si>
  <si>
    <t>Case Instructions</t>
  </si>
  <si>
    <t>Step 1</t>
  </si>
  <si>
    <t>Read the case thoroughly in your workbook and then familiarize yourself with this worksheet</t>
  </si>
  <si>
    <t>Step 2</t>
  </si>
  <si>
    <t>Complete all the Tables and Worksheets</t>
  </si>
  <si>
    <t>Step 3</t>
  </si>
  <si>
    <t>Answer the case questions</t>
  </si>
  <si>
    <t>Case Data</t>
  </si>
  <si>
    <t>NAICS CODE: 561320, Temporary Help Services</t>
  </si>
  <si>
    <t>SERVICE/PRICE/VOLUME DATA</t>
  </si>
  <si>
    <t>Hourly rate</t>
  </si>
  <si>
    <t>No. of hours</t>
  </si>
  <si>
    <t>Base year</t>
  </si>
  <si>
    <t>New proposed</t>
  </si>
  <si>
    <t>Additional Investments</t>
  </si>
  <si>
    <t xml:space="preserve">Rossi will invest in a new Database system for $ 7,500,000 this year and software is typically depreciated over 3 years. </t>
  </si>
  <si>
    <t xml:space="preserve">From Rossi's 10-K report David discovered that Sprinkle had, over the past 2 years, on average accoutned for 10% of the revenue of the business unit that provides the services he purchases.  </t>
  </si>
  <si>
    <t>STEP 1</t>
  </si>
  <si>
    <t>Build Rossi Employment Services Cost Profile</t>
  </si>
  <si>
    <t> Table 1: Rossi Employment Services Cost Profile</t>
  </si>
  <si>
    <t>Cost Element</t>
  </si>
  <si>
    <t>Base Year
Industry Avg</t>
  </si>
  <si>
    <t>Direct Labour</t>
  </si>
  <si>
    <t>Service OH</t>
  </si>
  <si>
    <t>Cost of Sales</t>
  </si>
  <si>
    <t>GSA &amp; other exp.</t>
  </si>
  <si>
    <t>Profit before tax</t>
  </si>
  <si>
    <r>
      <t xml:space="preserve">     </t>
    </r>
    <r>
      <rPr>
        <b/>
        <sz val="12"/>
        <rFont val="Calibri"/>
        <family val="2"/>
        <scheme val="minor"/>
      </rPr>
      <t>TOTAL (3+4+5)</t>
    </r>
  </si>
  <si>
    <t>STEP 2</t>
  </si>
  <si>
    <t>Monetize ICP by breaking down base price into major cost elements</t>
  </si>
  <si>
    <t>Worksheet 1: Breakdown Base Year Price using Rossi's cost profile</t>
  </si>
  <si>
    <t>Base Year ($)</t>
  </si>
  <si>
    <r>
      <t xml:space="preserve">     </t>
    </r>
    <r>
      <rPr>
        <sz val="12"/>
        <color indexed="8"/>
        <rFont val="Calibri"/>
        <family val="2"/>
        <scheme val="minor"/>
      </rPr>
      <t>Cost of Sales</t>
    </r>
  </si>
  <si>
    <r>
      <t xml:space="preserve">     </t>
    </r>
    <r>
      <rPr>
        <b/>
        <sz val="12"/>
        <color indexed="8"/>
        <rFont val="Calibri"/>
        <family val="2"/>
        <scheme val="minor"/>
      </rPr>
      <t>TOTAL</t>
    </r>
  </si>
  <si>
    <t>STEP 3</t>
  </si>
  <si>
    <t>Identify tracking mechanisms and prepare Price Adjustment Factors (PAF)</t>
  </si>
  <si>
    <t>Price Adjustment Factor- Direct Labour</t>
  </si>
  <si>
    <t xml:space="preserve">TABLE 2: Download the average hourly earnings of all employees for office administrative services from the Current Employment Statistics survey (National) from the Bureau of Labor Statistics </t>
  </si>
  <si>
    <t>Time Period</t>
  </si>
  <si>
    <t>$ per Hour</t>
  </si>
  <si>
    <t>Base Month - Jan 2022</t>
  </si>
  <si>
    <t>Current Month - Jan 2023</t>
  </si>
  <si>
    <t> [Source: www.bls.gov] </t>
  </si>
  <si>
    <t>Worksheet 2: Direct Labour Cost Element Calculations</t>
  </si>
  <si>
    <t>% change</t>
  </si>
  <si>
    <t>Price Adjustment Factor</t>
  </si>
  <si>
    <t>Direct Labour (wages)</t>
  </si>
  <si>
    <t>Price Adjustment Factor- Servics Overhead &amp; GSA</t>
  </si>
  <si>
    <t xml:space="preserve">TABLE 3: Download the Consumer Price Index data (CPI-All Urban Consumers, Seasonally Adjusted) from January 2022 to January 2023 from the Bureau of Labor Statistics </t>
  </si>
  <si>
    <t>CPI Data</t>
  </si>
  <si>
    <t>Jan 2022</t>
  </si>
  <si>
    <t>Jan 2023</t>
  </si>
  <si>
    <t>Worksheet 3: Inflation Cost Element Calculations</t>
  </si>
  <si>
    <t>Inflation Price Adjustment Factor</t>
  </si>
  <si>
    <t>Service Overhead and GS&amp;A (inflation)</t>
  </si>
  <si>
    <t>STEP 4</t>
  </si>
  <si>
    <t>Multiply base cost elements by PAF</t>
  </si>
  <si>
    <t>Table 4: Overhead Information</t>
  </si>
  <si>
    <t>Fixed</t>
  </si>
  <si>
    <t>Variable</t>
  </si>
  <si>
    <t>Service Overhead</t>
  </si>
  <si>
    <t>GSA &amp; other expenses</t>
  </si>
  <si>
    <t>[Source: internal estimates]</t>
  </si>
  <si>
    <t>Worksheet  4: Price Adjustment for Service Overhead</t>
  </si>
  <si>
    <t>% Split
(Fixed vs. Variable)</t>
  </si>
  <si>
    <t>Base Year Service Overhead</t>
  </si>
  <si>
    <t>Volume Adjustment</t>
  </si>
  <si>
    <t>Adjusted SOH</t>
  </si>
  <si>
    <t>Rossi's cost to upgrade software</t>
  </si>
  <si>
    <t>Useful life</t>
  </si>
  <si>
    <t>Annualized  Cost</t>
  </si>
  <si>
    <t>Sprinkle's contribution to Rossi's Revenue</t>
  </si>
  <si>
    <t>Sprinkle's annual portion of upgrade cost</t>
  </si>
  <si>
    <t> Sprinkle's portion by volumue </t>
  </si>
  <si>
    <t>Service Overhead Adjustement elements</t>
  </si>
  <si>
    <t>USD</t>
  </si>
  <si>
    <t>Production upgrade</t>
  </si>
  <si>
    <t>Total adjusted SOH</t>
  </si>
  <si>
    <t>Worksheet 5: Price Adjustment for GSA</t>
  </si>
  <si>
    <t>GSA &amp; Other Expenses Overhead Calculation</t>
  </si>
  <si>
    <t>Base Year GSA</t>
  </si>
  <si>
    <t>Adjusted GSA</t>
  </si>
  <si>
    <t>GSA &amp; Other Adjustement elements</t>
  </si>
  <si>
    <t>Total adjusted GSA &amp; Other Expenses</t>
  </si>
  <si>
    <t xml:space="preserve">Worksheet 6: Price Discipline (New Fair Price calculation) </t>
  </si>
  <si>
    <t> Base Year (USD)</t>
  </si>
  <si>
    <t> Price Discipline New Proposed (USD) </t>
  </si>
  <si>
    <t>Enter profit % using your descretion</t>
  </si>
  <si>
    <t>Price Discipline</t>
  </si>
  <si>
    <t>Supplier Proposal</t>
  </si>
  <si>
    <t>Price Discipline Difference</t>
  </si>
  <si>
    <t>Difference in contract value</t>
  </si>
  <si>
    <t>STEP 5</t>
  </si>
  <si>
    <t>Case Questions</t>
  </si>
  <si>
    <t>1.  Using the information you now have, how will you negotiate the new contract with Rossi?</t>
  </si>
  <si>
    <t>2.  Assume you have contracted and paid for the 1,200,000 hours for the year. There is suddenly a need for 150,000 extra hours of help.  What rate would you be willing to offer per extra hour? Explain</t>
  </si>
  <si>
    <t> New (USD) </t>
  </si>
  <si>
    <r>
      <t>Extra Hr</t>
    </r>
    <r>
      <rPr>
        <sz val="12"/>
        <color rgb="FF000000"/>
        <rFont val="Calibri"/>
        <family val="2"/>
        <scheme val="minor"/>
      </rPr>
      <t> </t>
    </r>
  </si>
  <si>
    <r>
      <t xml:space="preserve">     </t>
    </r>
    <r>
      <rPr>
        <sz val="12"/>
        <color rgb="FF000000"/>
        <rFont val="Calibri"/>
        <family val="2"/>
        <scheme val="minor"/>
      </rPr>
      <t>Cost of Sales</t>
    </r>
  </si>
  <si>
    <r>
      <t xml:space="preserve">     </t>
    </r>
    <r>
      <rPr>
        <b/>
        <sz val="12"/>
        <color rgb="FF000000"/>
        <rFont val="Calibri"/>
        <family val="2"/>
        <scheme val="minor"/>
      </rPr>
      <t>TOTAL</t>
    </r>
  </si>
  <si>
    <t>3. What rate would you negotiate in case Rossi had to perform the extra hours using overtime?</t>
  </si>
  <si>
    <t>4. List additional costs that constitute the Total Cost of Ownership for this scenario (e.g. cost of installation)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</si>
</sst>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_);\(#,##0\);&quot;-  &quot;;&quot; &quot;@&quot; &quot;"/>
    <numFmt numFmtId="165" formatCode="[$USD]\ #,##0.00"/>
    <numFmt numFmtId="166" formatCode="0.00%_);\-0.00%_);&quot;-  &quot;;&quot; &quot;@&quot; &quot;"/>
    <numFmt numFmtId="167" formatCode="0%_);\-0%_);&quot;-  &quot;;&quot; &quot;@&quot; &quot;"/>
    <numFmt numFmtId="168" formatCode="0.0%"/>
    <numFmt numFmtId="169" formatCode="&quot;$&quot;#,##0.00"/>
    <numFmt numFmtId="170" formatCode="_(&quot;$&quot;* #,##0.00_);_(&quot;$&quot;* \(#,##0.00\);_(&quot;$&quot;* &quot;-&quot;??_);_(@_)"/>
    <numFmt numFmtId="171" formatCode="#,##0.000_);\(#,##0.000\);&quot;-  &quot;;&quot; &quot;@&quot; &quot;"/>
    <numFmt numFmtId="172" formatCode="[$$-409]#,##0.00"/>
    <numFmt numFmtId="173" formatCode="#,##0.0000_);\(#,##0.0000\);&quot;-  &quot;;&quot; &quot;@&quot; &quot;"/>
    <numFmt numFmtId="174" formatCode="0.0000"/>
    <numFmt numFmtId="175" formatCode="#,##0.00_);\(#,##0.00\);&quot;-  &quot;;&quot; &quot;@&quot; &quot;"/>
    <numFmt numFmtId="176" formatCode="0.0%_);\-0.0%_);&quot;-  &quot;;&quot; &quot;@&quot; &quot;"/>
  </numFmts>
  <fonts count="3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i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</borders>
  <cellStyleXfs count="9">
    <xf numFmtId="0" fontId="0" fillId="0" borderId="0"/>
    <xf numFmtId="164" fontId="4" fillId="0" borderId="0" applyFont="0" applyFill="0" applyBorder="0" applyProtection="0">
      <alignment vertical="top"/>
    </xf>
    <xf numFmtId="0" fontId="4" fillId="0" borderId="0"/>
    <xf numFmtId="0" fontId="1" fillId="2" borderId="1" applyNumberFormat="0" applyAlignment="0" applyProtection="0"/>
    <xf numFmtId="166" fontId="4" fillId="0" borderId="0" applyFont="0" applyFill="0" applyBorder="0" applyProtection="0">
      <alignment vertical="top"/>
    </xf>
    <xf numFmtId="0" fontId="2" fillId="3" borderId="1" applyNumberFormat="0" applyAlignment="0" applyProtection="0"/>
    <xf numFmtId="173" fontId="4" fillId="0" borderId="0" applyFont="0" applyFill="0" applyBorder="0" applyProtection="0">
      <alignment vertical="top"/>
    </xf>
    <xf numFmtId="170" fontId="4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219">
    <xf numFmtId="0" fontId="0" fillId="0" borderId="0" xfId="0"/>
    <xf numFmtId="164" fontId="5" fillId="4" borderId="0" xfId="1" applyFont="1" applyFill="1">
      <alignment vertical="top"/>
    </xf>
    <xf numFmtId="164" fontId="6" fillId="4" borderId="0" xfId="1" applyFont="1" applyFill="1">
      <alignment vertical="top"/>
    </xf>
    <xf numFmtId="164" fontId="7" fillId="4" borderId="0" xfId="1" applyFont="1" applyFill="1">
      <alignment vertical="top"/>
    </xf>
    <xf numFmtId="164" fontId="8" fillId="4" borderId="0" xfId="1" applyFont="1" applyFill="1">
      <alignment vertical="top"/>
    </xf>
    <xf numFmtId="164" fontId="9" fillId="4" borderId="0" xfId="1" applyFont="1" applyFill="1" applyAlignment="1">
      <alignment vertical="top" wrapText="1"/>
    </xf>
    <xf numFmtId="164" fontId="9" fillId="0" borderId="0" xfId="1" applyFont="1" applyAlignment="1">
      <alignment vertical="top" wrapText="1"/>
    </xf>
    <xf numFmtId="164" fontId="9" fillId="0" borderId="0" xfId="1" applyFont="1">
      <alignment vertical="top"/>
    </xf>
    <xf numFmtId="164" fontId="6" fillId="0" borderId="0" xfId="1" applyFont="1">
      <alignment vertical="top"/>
    </xf>
    <xf numFmtId="164" fontId="10" fillId="4" borderId="0" xfId="1" applyFont="1" applyFill="1">
      <alignment vertical="top"/>
    </xf>
    <xf numFmtId="164" fontId="11" fillId="4" borderId="0" xfId="1" applyFont="1" applyFill="1">
      <alignment vertical="top"/>
    </xf>
    <xf numFmtId="164" fontId="6" fillId="5" borderId="0" xfId="1" applyFont="1" applyFill="1">
      <alignment vertical="top"/>
    </xf>
    <xf numFmtId="164" fontId="12" fillId="0" borderId="0" xfId="1" applyFont="1">
      <alignment vertical="top"/>
    </xf>
    <xf numFmtId="164" fontId="13" fillId="0" borderId="0" xfId="1" applyFont="1">
      <alignment vertical="top"/>
    </xf>
    <xf numFmtId="164" fontId="6" fillId="0" borderId="0" xfId="1" applyFont="1" applyAlignment="1">
      <alignment vertical="top" wrapText="1"/>
    </xf>
    <xf numFmtId="164" fontId="6" fillId="5" borderId="0" xfId="1" applyFont="1" applyFill="1" applyAlignment="1">
      <alignment vertical="top" wrapText="1"/>
    </xf>
    <xf numFmtId="0" fontId="6" fillId="5" borderId="0" xfId="2" applyFont="1" applyFill="1"/>
    <xf numFmtId="0" fontId="6" fillId="5" borderId="0" xfId="2" applyFont="1" applyFill="1" applyAlignment="1">
      <alignment wrapText="1"/>
    </xf>
    <xf numFmtId="164" fontId="14" fillId="0" borderId="0" xfId="1" applyFont="1">
      <alignment vertical="top"/>
    </xf>
    <xf numFmtId="164" fontId="14" fillId="0" borderId="0" xfId="1" applyFont="1" applyAlignment="1">
      <alignment horizontal="left" vertical="top"/>
    </xf>
    <xf numFmtId="164" fontId="6" fillId="0" borderId="0" xfId="1" applyFont="1" applyAlignment="1">
      <alignment horizontal="left" vertical="top"/>
    </xf>
    <xf numFmtId="164" fontId="6" fillId="0" borderId="0" xfId="1" applyFont="1" applyAlignment="1">
      <alignment horizontal="left" vertical="center" wrapText="1"/>
    </xf>
    <xf numFmtId="164" fontId="15" fillId="5" borderId="0" xfId="1" applyFont="1" applyFill="1">
      <alignment vertical="top"/>
    </xf>
    <xf numFmtId="164" fontId="9" fillId="4" borderId="3" xfId="1" applyFont="1" applyFill="1" applyBorder="1" applyAlignment="1">
      <alignment horizontal="center" vertical="top" wrapText="1"/>
    </xf>
    <xf numFmtId="164" fontId="9" fillId="4" borderId="4" xfId="1" applyFont="1" applyFill="1" applyBorder="1" applyAlignment="1">
      <alignment horizontal="center" vertical="top" wrapText="1"/>
    </xf>
    <xf numFmtId="164" fontId="9" fillId="4" borderId="5" xfId="1" applyFont="1" applyFill="1" applyBorder="1" applyAlignment="1">
      <alignment horizontal="center" vertical="top" wrapText="1"/>
    </xf>
    <xf numFmtId="164" fontId="6" fillId="5" borderId="6" xfId="1" applyFont="1" applyFill="1" applyBorder="1" applyAlignment="1">
      <alignment horizontal="center" vertical="top" wrapText="1"/>
    </xf>
    <xf numFmtId="165" fontId="6" fillId="0" borderId="7" xfId="3" applyNumberFormat="1" applyFont="1" applyFill="1" applyBorder="1" applyAlignment="1">
      <alignment horizontal="center" vertical="top" wrapText="1"/>
    </xf>
    <xf numFmtId="164" fontId="6" fillId="0" borderId="8" xfId="3" applyNumberFormat="1" applyFont="1" applyFill="1" applyBorder="1" applyAlignment="1">
      <alignment horizontal="center" vertical="top" wrapText="1"/>
    </xf>
    <xf numFmtId="164" fontId="6" fillId="5" borderId="9" xfId="1" applyFont="1" applyFill="1" applyBorder="1" applyAlignment="1">
      <alignment horizontal="center" vertical="top" wrapText="1"/>
    </xf>
    <xf numFmtId="165" fontId="6" fillId="0" borderId="10" xfId="3" applyNumberFormat="1" applyFont="1" applyFill="1" applyBorder="1" applyAlignment="1">
      <alignment horizontal="center" vertical="top" wrapText="1"/>
    </xf>
    <xf numFmtId="164" fontId="6" fillId="0" borderId="11" xfId="3" applyNumberFormat="1" applyFont="1" applyFill="1" applyBorder="1" applyAlignment="1">
      <alignment horizontal="center" vertical="top" wrapText="1"/>
    </xf>
    <xf numFmtId="167" fontId="6" fillId="5" borderId="0" xfId="4" applyNumberFormat="1" applyFont="1" applyFill="1" applyAlignment="1">
      <alignment horizontal="center" vertical="top" wrapText="1"/>
    </xf>
    <xf numFmtId="164" fontId="15" fillId="5" borderId="0" xfId="1" applyFont="1" applyFill="1" applyAlignment="1">
      <alignment horizontal="center" vertical="center" wrapText="1"/>
    </xf>
    <xf numFmtId="168" fontId="15" fillId="5" borderId="0" xfId="1" applyNumberFormat="1" applyFont="1" applyFill="1" applyAlignment="1">
      <alignment horizontal="center" vertical="center" wrapText="1"/>
    </xf>
    <xf numFmtId="164" fontId="6" fillId="5" borderId="0" xfId="1" applyFont="1" applyFill="1" applyAlignment="1">
      <alignment horizontal="center" vertical="center" wrapText="1"/>
    </xf>
    <xf numFmtId="164" fontId="6" fillId="5" borderId="0" xfId="1" quotePrefix="1" applyFont="1" applyFill="1">
      <alignment vertical="top"/>
    </xf>
    <xf numFmtId="164" fontId="15" fillId="5" borderId="0" xfId="1" applyFont="1" applyFill="1" applyAlignment="1">
      <alignment horizontal="center" vertical="center"/>
    </xf>
    <xf numFmtId="168" fontId="15" fillId="5" borderId="0" xfId="1" applyNumberFormat="1" applyFont="1" applyFill="1" applyAlignment="1">
      <alignment horizontal="center" vertical="center"/>
    </xf>
    <xf numFmtId="164" fontId="6" fillId="5" borderId="0" xfId="1" applyFont="1" applyFill="1" applyAlignment="1">
      <alignment horizontal="center" vertical="center"/>
    </xf>
    <xf numFmtId="164" fontId="6" fillId="5" borderId="0" xfId="1" quotePrefix="1" applyFont="1" applyFill="1" applyAlignment="1">
      <alignment vertical="top" wrapText="1"/>
    </xf>
    <xf numFmtId="164" fontId="7" fillId="6" borderId="12" xfId="1" applyFont="1" applyFill="1" applyBorder="1">
      <alignment vertical="top"/>
    </xf>
    <xf numFmtId="164" fontId="7" fillId="6" borderId="13" xfId="1" applyFont="1" applyFill="1" applyBorder="1">
      <alignment vertical="top"/>
    </xf>
    <xf numFmtId="164" fontId="9" fillId="6" borderId="13" xfId="1" applyFont="1" applyFill="1" applyBorder="1">
      <alignment vertical="top"/>
    </xf>
    <xf numFmtId="164" fontId="16" fillId="6" borderId="13" xfId="1" applyFont="1" applyFill="1" applyBorder="1">
      <alignment vertical="top"/>
    </xf>
    <xf numFmtId="164" fontId="15" fillId="0" borderId="13" xfId="1" applyFont="1" applyBorder="1" applyAlignment="1">
      <alignment horizontal="left" vertical="top"/>
    </xf>
    <xf numFmtId="164" fontId="6" fillId="5" borderId="14" xfId="1" applyFont="1" applyFill="1" applyBorder="1">
      <alignment vertical="top"/>
    </xf>
    <xf numFmtId="164" fontId="9" fillId="4" borderId="4" xfId="1" applyFont="1" applyFill="1" applyBorder="1" applyAlignment="1">
      <alignment horizontal="center" vertical="top"/>
    </xf>
    <xf numFmtId="164" fontId="9" fillId="4" borderId="15" xfId="1" applyFont="1" applyFill="1" applyBorder="1" applyAlignment="1">
      <alignment horizontal="center" vertical="top" wrapText="1"/>
    </xf>
    <xf numFmtId="164" fontId="9" fillId="4" borderId="16" xfId="1" applyFont="1" applyFill="1" applyBorder="1" applyAlignment="1">
      <alignment horizontal="center" vertical="top" wrapText="1"/>
    </xf>
    <xf numFmtId="164" fontId="15" fillId="5" borderId="17" xfId="1" applyFont="1" applyFill="1" applyBorder="1" applyAlignment="1">
      <alignment horizontal="center" vertical="center" wrapText="1"/>
    </xf>
    <xf numFmtId="164" fontId="15" fillId="5" borderId="18" xfId="1" applyFont="1" applyFill="1" applyBorder="1" applyAlignment="1">
      <alignment vertical="center" wrapText="1"/>
    </xf>
    <xf numFmtId="168" fontId="15" fillId="5" borderId="17" xfId="1" applyNumberFormat="1" applyFont="1" applyFill="1" applyBorder="1" applyAlignment="1">
      <alignment horizontal="center" vertical="center" wrapText="1"/>
    </xf>
    <xf numFmtId="164" fontId="15" fillId="5" borderId="19" xfId="1" applyFont="1" applyFill="1" applyBorder="1" applyAlignment="1">
      <alignment horizontal="center" vertical="center" wrapText="1"/>
    </xf>
    <xf numFmtId="164" fontId="15" fillId="5" borderId="20" xfId="1" applyFont="1" applyFill="1" applyBorder="1" applyAlignment="1">
      <alignment vertical="center" wrapText="1"/>
    </xf>
    <xf numFmtId="168" fontId="15" fillId="5" borderId="19" xfId="1" applyNumberFormat="1" applyFont="1" applyFill="1" applyBorder="1" applyAlignment="1">
      <alignment horizontal="center" vertical="center" wrapText="1"/>
    </xf>
    <xf numFmtId="164" fontId="15" fillId="5" borderId="21" xfId="1" applyFont="1" applyFill="1" applyBorder="1" applyAlignment="1">
      <alignment horizontal="center" vertical="center" wrapText="1"/>
    </xf>
    <xf numFmtId="164" fontId="17" fillId="5" borderId="22" xfId="1" applyFont="1" applyFill="1" applyBorder="1" applyAlignment="1">
      <alignment horizontal="left" vertical="center" wrapText="1"/>
    </xf>
    <xf numFmtId="168" fontId="17" fillId="5" borderId="21" xfId="1" applyNumberFormat="1" applyFont="1" applyFill="1" applyBorder="1" applyAlignment="1">
      <alignment horizontal="center" vertical="center" wrapText="1"/>
    </xf>
    <xf numFmtId="164" fontId="15" fillId="5" borderId="23" xfId="1" applyFont="1" applyFill="1" applyBorder="1" applyAlignment="1">
      <alignment horizontal="center" vertical="center" wrapText="1"/>
    </xf>
    <xf numFmtId="164" fontId="15" fillId="5" borderId="24" xfId="1" applyFont="1" applyFill="1" applyBorder="1" applyAlignment="1">
      <alignment vertical="center" wrapText="1"/>
    </xf>
    <xf numFmtId="168" fontId="15" fillId="5" borderId="23" xfId="1" applyNumberFormat="1" applyFont="1" applyFill="1" applyBorder="1" applyAlignment="1">
      <alignment horizontal="center" vertical="center" wrapText="1"/>
    </xf>
    <xf numFmtId="164" fontId="15" fillId="5" borderId="25" xfId="1" applyFont="1" applyFill="1" applyBorder="1" applyAlignment="1">
      <alignment horizontal="center" vertical="center" wrapText="1"/>
    </xf>
    <xf numFmtId="164" fontId="15" fillId="5" borderId="26" xfId="1" applyFont="1" applyFill="1" applyBorder="1" applyAlignment="1">
      <alignment vertical="center" wrapText="1"/>
    </xf>
    <xf numFmtId="168" fontId="15" fillId="5" borderId="25" xfId="1" applyNumberFormat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wrapText="1"/>
    </xf>
    <xf numFmtId="164" fontId="15" fillId="5" borderId="27" xfId="1" applyFont="1" applyFill="1" applyBorder="1" applyAlignment="1">
      <alignment horizontal="center" vertical="center" wrapText="1"/>
    </xf>
    <xf numFmtId="164" fontId="6" fillId="5" borderId="28" xfId="1" applyFont="1" applyFill="1" applyBorder="1" applyAlignment="1">
      <alignment vertical="center" wrapText="1"/>
    </xf>
    <xf numFmtId="168" fontId="15" fillId="5" borderId="27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Alignment="1">
      <alignment horizontal="center" wrapText="1"/>
    </xf>
    <xf numFmtId="164" fontId="15" fillId="0" borderId="12" xfId="1" applyFont="1" applyBorder="1" applyAlignment="1">
      <alignment horizontal="left" vertical="top"/>
    </xf>
    <xf numFmtId="164" fontId="15" fillId="0" borderId="13" xfId="1" applyFont="1" applyBorder="1" applyAlignment="1">
      <alignment horizontal="left" vertical="top"/>
    </xf>
    <xf numFmtId="164" fontId="15" fillId="0" borderId="14" xfId="1" applyFont="1" applyBorder="1" applyAlignment="1">
      <alignment horizontal="left" vertical="top"/>
    </xf>
    <xf numFmtId="164" fontId="16" fillId="0" borderId="0" xfId="1" applyFont="1" applyFill="1" applyBorder="1">
      <alignment vertical="top"/>
    </xf>
    <xf numFmtId="164" fontId="15" fillId="0" borderId="0" xfId="1" applyFont="1" applyBorder="1" applyAlignment="1">
      <alignment horizontal="left" vertical="top"/>
    </xf>
    <xf numFmtId="164" fontId="6" fillId="5" borderId="0" xfId="1" applyFont="1" applyFill="1" applyBorder="1">
      <alignment vertical="top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center" vertical="center" wrapText="1"/>
    </xf>
    <xf numFmtId="164" fontId="9" fillId="4" borderId="5" xfId="1" applyFont="1" applyFill="1" applyBorder="1" applyAlignment="1">
      <alignment horizontal="center" vertical="center" wrapText="1"/>
    </xf>
    <xf numFmtId="169" fontId="15" fillId="5" borderId="29" xfId="1" applyNumberFormat="1" applyFont="1" applyFill="1" applyBorder="1" applyAlignment="1">
      <alignment horizontal="left" vertical="center" wrapText="1"/>
    </xf>
    <xf numFmtId="170" fontId="15" fillId="5" borderId="17" xfId="1" applyNumberFormat="1" applyFont="1" applyFill="1" applyBorder="1" applyAlignment="1">
      <alignment horizontal="center" vertical="center" wrapText="1"/>
    </xf>
    <xf numFmtId="164" fontId="15" fillId="5" borderId="30" xfId="1" applyFont="1" applyFill="1" applyBorder="1" applyAlignment="1">
      <alignment horizontal="center" vertical="center" wrapText="1"/>
    </xf>
    <xf numFmtId="164" fontId="15" fillId="5" borderId="25" xfId="1" applyFont="1" applyFill="1" applyBorder="1" applyAlignment="1">
      <alignment vertical="center" wrapText="1"/>
    </xf>
    <xf numFmtId="170" fontId="15" fillId="5" borderId="31" xfId="1" applyNumberFormat="1" applyFont="1" applyFill="1" applyBorder="1" applyAlignment="1">
      <alignment horizontal="center" vertical="center" wrapText="1"/>
    </xf>
    <xf numFmtId="164" fontId="17" fillId="5" borderId="32" xfId="1" applyFont="1" applyFill="1" applyBorder="1" applyAlignment="1">
      <alignment horizontal="left" vertical="center" wrapText="1"/>
    </xf>
    <xf numFmtId="170" fontId="15" fillId="5" borderId="33" xfId="1" applyNumberFormat="1" applyFont="1" applyFill="1" applyBorder="1" applyAlignment="1">
      <alignment horizontal="center" vertical="center" wrapText="1"/>
    </xf>
    <xf numFmtId="164" fontId="15" fillId="5" borderId="34" xfId="1" applyFont="1" applyFill="1" applyBorder="1" applyAlignment="1">
      <alignment vertical="center" wrapText="1"/>
    </xf>
    <xf numFmtId="171" fontId="6" fillId="5" borderId="0" xfId="1" applyNumberFormat="1" applyFont="1" applyFill="1" applyAlignment="1">
      <alignment vertical="top" wrapText="1"/>
    </xf>
    <xf numFmtId="164" fontId="15" fillId="5" borderId="35" xfId="1" applyFont="1" applyFill="1" applyBorder="1" applyAlignment="1">
      <alignment vertical="center" wrapText="1"/>
    </xf>
    <xf numFmtId="164" fontId="6" fillId="5" borderId="36" xfId="1" applyFont="1" applyFill="1" applyBorder="1" applyAlignment="1">
      <alignment vertical="center" wrapText="1"/>
    </xf>
    <xf numFmtId="170" fontId="15" fillId="5" borderId="27" xfId="1" applyNumberFormat="1" applyFont="1" applyFill="1" applyBorder="1" applyAlignment="1">
      <alignment horizontal="center" vertical="center" wrapText="1"/>
    </xf>
    <xf numFmtId="164" fontId="15" fillId="5" borderId="13" xfId="1" applyFont="1" applyFill="1" applyBorder="1">
      <alignment vertical="top"/>
    </xf>
    <xf numFmtId="164" fontId="6" fillId="5" borderId="13" xfId="1" applyFont="1" applyFill="1" applyBorder="1">
      <alignment vertical="top"/>
    </xf>
    <xf numFmtId="164" fontId="6" fillId="7" borderId="12" xfId="1" applyFont="1" applyFill="1" applyBorder="1">
      <alignment vertical="top"/>
    </xf>
    <xf numFmtId="164" fontId="20" fillId="7" borderId="13" xfId="1" applyFont="1" applyFill="1" applyBorder="1">
      <alignment vertical="top"/>
    </xf>
    <xf numFmtId="164" fontId="6" fillId="7" borderId="13" xfId="1" applyFont="1" applyFill="1" applyBorder="1">
      <alignment vertical="top"/>
    </xf>
    <xf numFmtId="164" fontId="6" fillId="7" borderId="13" xfId="1" applyFont="1" applyFill="1" applyBorder="1" applyAlignment="1">
      <alignment vertical="top" wrapText="1"/>
    </xf>
    <xf numFmtId="164" fontId="9" fillId="4" borderId="37" xfId="1" applyFont="1" applyFill="1" applyBorder="1" applyAlignment="1">
      <alignment horizontal="center" vertical="center" wrapText="1"/>
    </xf>
    <xf numFmtId="164" fontId="15" fillId="5" borderId="38" xfId="1" applyFont="1" applyFill="1" applyBorder="1" applyAlignment="1">
      <alignment horizontal="center" vertical="top" wrapText="1"/>
    </xf>
    <xf numFmtId="49" fontId="6" fillId="5" borderId="39" xfId="1" applyNumberFormat="1" applyFont="1" applyFill="1" applyBorder="1" applyAlignment="1">
      <alignment vertical="top" wrapText="1"/>
    </xf>
    <xf numFmtId="172" fontId="6" fillId="5" borderId="39" xfId="1" applyNumberFormat="1" applyFont="1" applyFill="1" applyBorder="1" applyAlignment="1">
      <alignment horizontal="center" vertical="top" wrapText="1"/>
    </xf>
    <xf numFmtId="164" fontId="6" fillId="5" borderId="38" xfId="1" applyFont="1" applyFill="1" applyBorder="1" applyAlignment="1">
      <alignment vertical="top" wrapText="1"/>
    </xf>
    <xf numFmtId="164" fontId="21" fillId="5" borderId="0" xfId="1" applyFont="1" applyFill="1" applyAlignment="1">
      <alignment vertical="top" wrapText="1"/>
    </xf>
    <xf numFmtId="49" fontId="6" fillId="5" borderId="40" xfId="1" applyNumberFormat="1" applyFont="1" applyFill="1" applyBorder="1" applyAlignment="1">
      <alignment vertical="top" wrapText="1"/>
    </xf>
    <xf numFmtId="172" fontId="6" fillId="5" borderId="40" xfId="1" applyNumberFormat="1" applyFont="1" applyFill="1" applyBorder="1" applyAlignment="1">
      <alignment horizontal="center" vertical="top" wrapText="1"/>
    </xf>
    <xf numFmtId="164" fontId="22" fillId="0" borderId="0" xfId="1" applyFont="1">
      <alignment vertical="top"/>
    </xf>
    <xf numFmtId="164" fontId="15" fillId="5" borderId="9" xfId="1" applyFont="1" applyFill="1" applyBorder="1" applyAlignment="1">
      <alignment vertical="center" wrapText="1"/>
    </xf>
    <xf numFmtId="10" fontId="15" fillId="0" borderId="41" xfId="5" applyNumberFormat="1" applyFont="1" applyFill="1" applyBorder="1" applyAlignment="1">
      <alignment horizontal="center" vertical="center" wrapText="1"/>
    </xf>
    <xf numFmtId="173" fontId="15" fillId="0" borderId="11" xfId="6" applyFont="1" applyFill="1" applyBorder="1" applyAlignment="1">
      <alignment horizontal="center" vertical="center" wrapText="1"/>
    </xf>
    <xf numFmtId="164" fontId="9" fillId="8" borderId="0" xfId="1" applyFont="1" applyFill="1" applyAlignment="1">
      <alignment vertical="top" wrapText="1"/>
    </xf>
    <xf numFmtId="164" fontId="9" fillId="4" borderId="42" xfId="1" applyFont="1" applyFill="1" applyBorder="1" applyAlignment="1">
      <alignment horizontal="center" vertical="center" wrapText="1"/>
    </xf>
    <xf numFmtId="49" fontId="6" fillId="5" borderId="16" xfId="1" applyNumberFormat="1" applyFont="1" applyFill="1" applyBorder="1" applyAlignment="1">
      <alignment vertical="top" wrapText="1"/>
    </xf>
    <xf numFmtId="171" fontId="6" fillId="5" borderId="16" xfId="1" applyNumberFormat="1" applyFont="1" applyFill="1" applyBorder="1" applyAlignment="1">
      <alignment vertical="top" wrapText="1"/>
    </xf>
    <xf numFmtId="171" fontId="6" fillId="5" borderId="40" xfId="1" applyNumberFormat="1" applyFont="1" applyFill="1" applyBorder="1" applyAlignment="1">
      <alignment vertical="top" wrapText="1"/>
    </xf>
    <xf numFmtId="174" fontId="15" fillId="0" borderId="11" xfId="6" applyNumberFormat="1" applyFont="1" applyFill="1" applyBorder="1" applyAlignment="1">
      <alignment horizontal="center" vertical="center" wrapText="1"/>
    </xf>
    <xf numFmtId="164" fontId="15" fillId="5" borderId="0" xfId="1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174" fontId="15" fillId="0" borderId="0" xfId="6" applyNumberFormat="1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top" wrapText="1"/>
    </xf>
    <xf numFmtId="168" fontId="15" fillId="0" borderId="7" xfId="3" applyNumberFormat="1" applyFont="1" applyFill="1" applyBorder="1" applyAlignment="1">
      <alignment horizontal="center" vertical="top" wrapText="1"/>
    </xf>
    <xf numFmtId="168" fontId="15" fillId="0" borderId="8" xfId="3" applyNumberFormat="1" applyFont="1" applyFill="1" applyBorder="1" applyAlignment="1">
      <alignment horizontal="center" vertical="top" wrapText="1"/>
    </xf>
    <xf numFmtId="164" fontId="6" fillId="0" borderId="9" xfId="1" applyFont="1" applyBorder="1" applyAlignment="1">
      <alignment horizontal="center" vertical="top" wrapText="1"/>
    </xf>
    <xf numFmtId="168" fontId="15" fillId="0" borderId="10" xfId="3" applyNumberFormat="1" applyFont="1" applyFill="1" applyBorder="1" applyAlignment="1">
      <alignment horizontal="center" vertical="top" wrapText="1"/>
    </xf>
    <xf numFmtId="168" fontId="15" fillId="0" borderId="11" xfId="3" applyNumberFormat="1" applyFont="1" applyFill="1" applyBorder="1" applyAlignment="1">
      <alignment horizontal="center" vertical="top" wrapText="1"/>
    </xf>
    <xf numFmtId="164" fontId="23" fillId="0" borderId="0" xfId="1" applyFont="1" applyAlignment="1"/>
    <xf numFmtId="164" fontId="6" fillId="0" borderId="6" xfId="1" applyFont="1" applyBorder="1" applyAlignment="1">
      <alignment horizontal="left" wrapText="1"/>
    </xf>
    <xf numFmtId="170" fontId="15" fillId="0" borderId="7" xfId="7" applyFont="1" applyFill="1" applyBorder="1" applyAlignment="1">
      <alignment horizontal="center" vertical="top" wrapText="1"/>
    </xf>
    <xf numFmtId="174" fontId="15" fillId="0" borderId="7" xfId="8" applyNumberFormat="1" applyFont="1" applyFill="1" applyBorder="1" applyAlignment="1">
      <alignment horizontal="center" vertical="top" wrapText="1"/>
    </xf>
    <xf numFmtId="173" fontId="15" fillId="0" borderId="7" xfId="6" applyFont="1" applyFill="1" applyBorder="1" applyAlignment="1">
      <alignment horizontal="center" vertical="top" wrapText="1"/>
    </xf>
    <xf numFmtId="170" fontId="15" fillId="0" borderId="8" xfId="7" applyFont="1" applyFill="1" applyBorder="1" applyAlignment="1">
      <alignment horizontal="center" vertical="top" wrapText="1"/>
    </xf>
    <xf numFmtId="164" fontId="6" fillId="0" borderId="9" xfId="1" applyFont="1" applyBorder="1" applyAlignment="1">
      <alignment horizontal="left" wrapText="1"/>
    </xf>
    <xf numFmtId="170" fontId="15" fillId="0" borderId="10" xfId="7" applyFont="1" applyFill="1" applyBorder="1" applyAlignment="1">
      <alignment horizontal="center" vertical="top" wrapText="1"/>
    </xf>
    <xf numFmtId="174" fontId="15" fillId="0" borderId="10" xfId="8" applyNumberFormat="1" applyFont="1" applyFill="1" applyBorder="1" applyAlignment="1">
      <alignment horizontal="center" vertical="top" wrapText="1"/>
    </xf>
    <xf numFmtId="173" fontId="15" fillId="0" borderId="10" xfId="6" applyFont="1" applyFill="1" applyBorder="1" applyAlignment="1">
      <alignment horizontal="center" vertical="top" wrapText="1"/>
    </xf>
    <xf numFmtId="170" fontId="15" fillId="0" borderId="11" xfId="7" applyFont="1" applyFill="1" applyBorder="1" applyAlignment="1">
      <alignment horizontal="center" vertical="top" wrapText="1"/>
    </xf>
    <xf numFmtId="170" fontId="15" fillId="0" borderId="9" xfId="7" applyFont="1" applyFill="1" applyBorder="1" applyAlignment="1">
      <alignment horizontal="center" vertical="top" wrapText="1"/>
    </xf>
    <xf numFmtId="164" fontId="15" fillId="0" borderId="10" xfId="1" applyFont="1" applyFill="1" applyBorder="1" applyAlignment="1">
      <alignment horizontal="center" vertical="top" wrapText="1"/>
    </xf>
    <xf numFmtId="170" fontId="15" fillId="0" borderId="43" xfId="7" applyFont="1" applyFill="1" applyBorder="1" applyAlignment="1">
      <alignment horizontal="center" vertical="top" wrapText="1"/>
    </xf>
    <xf numFmtId="9" fontId="15" fillId="0" borderId="10" xfId="1" applyNumberFormat="1" applyFont="1" applyFill="1" applyBorder="1" applyAlignment="1">
      <alignment horizontal="center" vertical="top" wrapText="1"/>
    </xf>
    <xf numFmtId="164" fontId="6" fillId="5" borderId="6" xfId="1" applyFont="1" applyFill="1" applyBorder="1" applyAlignment="1">
      <alignment vertical="top" wrapText="1"/>
    </xf>
    <xf numFmtId="170" fontId="6" fillId="5" borderId="8" xfId="7" applyFont="1" applyFill="1" applyBorder="1" applyAlignment="1">
      <alignment horizontal="center" vertical="top" wrapText="1"/>
    </xf>
    <xf numFmtId="175" fontId="6" fillId="5" borderId="0" xfId="1" applyNumberFormat="1" applyFont="1" applyFill="1" applyAlignment="1">
      <alignment vertical="top" wrapText="1"/>
    </xf>
    <xf numFmtId="164" fontId="6" fillId="5" borderId="44" xfId="1" applyFont="1" applyFill="1" applyBorder="1" applyAlignment="1">
      <alignment vertical="top" wrapText="1"/>
    </xf>
    <xf numFmtId="170" fontId="6" fillId="5" borderId="45" xfId="7" applyFont="1" applyFill="1" applyBorder="1" applyAlignment="1">
      <alignment horizontal="center" vertical="top" wrapText="1"/>
    </xf>
    <xf numFmtId="164" fontId="6" fillId="5" borderId="46" xfId="1" applyFont="1" applyFill="1" applyBorder="1" applyAlignment="1">
      <alignment vertical="top" wrapText="1"/>
    </xf>
    <xf numFmtId="170" fontId="15" fillId="5" borderId="47" xfId="7" applyFont="1" applyFill="1" applyBorder="1" applyAlignment="1">
      <alignment horizontal="center" vertical="top" wrapText="1"/>
    </xf>
    <xf numFmtId="173" fontId="17" fillId="0" borderId="7" xfId="6" applyFont="1" applyFill="1" applyBorder="1" applyAlignment="1">
      <alignment horizontal="center" vertical="top" wrapText="1"/>
    </xf>
    <xf numFmtId="173" fontId="17" fillId="0" borderId="10" xfId="6" applyFont="1" applyFill="1" applyBorder="1" applyAlignment="1">
      <alignment horizontal="center" vertical="top" wrapText="1"/>
    </xf>
    <xf numFmtId="164" fontId="6" fillId="5" borderId="0" xfId="1" applyFont="1" applyFill="1" applyAlignment="1">
      <alignment vertical="center" wrapText="1"/>
    </xf>
    <xf numFmtId="9" fontId="6" fillId="5" borderId="0" xfId="1" applyNumberFormat="1" applyFont="1" applyFill="1" applyAlignment="1">
      <alignment horizontal="center" vertical="center" wrapText="1"/>
    </xf>
    <xf numFmtId="164" fontId="6" fillId="5" borderId="0" xfId="1" quotePrefix="1" applyFont="1" applyFill="1" applyAlignment="1">
      <alignment horizontal="right" vertical="center" wrapText="1"/>
    </xf>
    <xf numFmtId="164" fontId="15" fillId="9" borderId="0" xfId="1" applyFont="1" applyFill="1" applyAlignment="1">
      <alignment horizontal="left" vertical="center"/>
    </xf>
    <xf numFmtId="164" fontId="6" fillId="9" borderId="0" xfId="1" applyFont="1" applyFill="1" applyAlignment="1">
      <alignment horizontal="left" vertical="center" wrapText="1"/>
    </xf>
    <xf numFmtId="164" fontId="9" fillId="4" borderId="48" xfId="1" applyFont="1" applyFill="1" applyBorder="1" applyAlignment="1">
      <alignment horizontal="center" vertical="center" wrapText="1"/>
    </xf>
    <xf numFmtId="164" fontId="9" fillId="4" borderId="16" xfId="1" applyFont="1" applyFill="1" applyBorder="1" applyAlignment="1">
      <alignment horizontal="center" vertical="center" wrapText="1"/>
    </xf>
    <xf numFmtId="164" fontId="9" fillId="8" borderId="0" xfId="1" applyFont="1" applyFill="1" applyAlignment="1">
      <alignment horizontal="center" vertical="center" wrapText="1"/>
    </xf>
    <xf numFmtId="170" fontId="15" fillId="0" borderId="18" xfId="7" applyFont="1" applyFill="1" applyBorder="1" applyAlignment="1">
      <alignment horizontal="center" vertical="center" wrapText="1"/>
    </xf>
    <xf numFmtId="170" fontId="15" fillId="0" borderId="17" xfId="7" applyFont="1" applyFill="1" applyBorder="1" applyAlignment="1">
      <alignment horizontal="center" vertical="center" wrapText="1"/>
    </xf>
    <xf numFmtId="164" fontId="24" fillId="0" borderId="0" xfId="1" applyFont="1" applyFill="1" applyAlignment="1">
      <alignment horizontal="center" vertical="center" wrapText="1"/>
    </xf>
    <xf numFmtId="164" fontId="6" fillId="0" borderId="0" xfId="1" applyFont="1" applyFill="1" applyAlignment="1">
      <alignment vertical="top" wrapText="1"/>
    </xf>
    <xf numFmtId="164" fontId="15" fillId="5" borderId="49" xfId="1" applyFont="1" applyFill="1" applyBorder="1" applyAlignment="1">
      <alignment vertical="center" wrapText="1"/>
    </xf>
    <xf numFmtId="170" fontId="15" fillId="0" borderId="50" xfId="7" applyFont="1" applyFill="1" applyBorder="1" applyAlignment="1">
      <alignment horizontal="center" vertical="center" wrapText="1"/>
    </xf>
    <xf numFmtId="164" fontId="17" fillId="5" borderId="51" xfId="1" applyFont="1" applyFill="1" applyBorder="1" applyAlignment="1">
      <alignment horizontal="left" vertical="center" wrapText="1"/>
    </xf>
    <xf numFmtId="170" fontId="17" fillId="0" borderId="33" xfId="7" applyFont="1" applyFill="1" applyBorder="1" applyAlignment="1">
      <alignment horizontal="center" vertical="center" wrapText="1"/>
    </xf>
    <xf numFmtId="164" fontId="19" fillId="0" borderId="0" xfId="1" applyFont="1" applyFill="1" applyAlignment="1">
      <alignment horizontal="center" vertical="center" wrapText="1"/>
    </xf>
    <xf numFmtId="170" fontId="15" fillId="0" borderId="52" xfId="7" applyFont="1" applyFill="1" applyBorder="1" applyAlignment="1">
      <alignment horizontal="center" vertical="center" wrapText="1"/>
    </xf>
    <xf numFmtId="170" fontId="15" fillId="0" borderId="53" xfId="7" applyFont="1" applyFill="1" applyBorder="1" applyAlignment="1">
      <alignment horizontal="center" vertical="center" wrapText="1"/>
    </xf>
    <xf numFmtId="170" fontId="15" fillId="0" borderId="31" xfId="7" applyFont="1" applyFill="1" applyBorder="1" applyAlignment="1">
      <alignment horizontal="center" vertical="center" wrapText="1"/>
    </xf>
    <xf numFmtId="164" fontId="18" fillId="0" borderId="54" xfId="1" applyFont="1" applyFill="1" applyBorder="1" applyAlignment="1">
      <alignment horizontal="center" vertical="center" wrapText="1"/>
    </xf>
    <xf numFmtId="164" fontId="18" fillId="0" borderId="28" xfId="1" applyFont="1" applyFill="1" applyBorder="1" applyAlignment="1">
      <alignment horizontal="center" vertical="center" wrapText="1"/>
    </xf>
    <xf numFmtId="170" fontId="15" fillId="0" borderId="54" xfId="7" applyFont="1" applyFill="1" applyBorder="1" applyAlignment="1">
      <alignment horizontal="center" vertical="center" wrapText="1"/>
    </xf>
    <xf numFmtId="170" fontId="15" fillId="0" borderId="27" xfId="7" applyFont="1" applyFill="1" applyBorder="1" applyAlignment="1">
      <alignment horizontal="center" vertical="center" wrapText="1"/>
    </xf>
    <xf numFmtId="164" fontId="19" fillId="0" borderId="12" xfId="1" applyFont="1" applyFill="1" applyBorder="1" applyAlignment="1">
      <alignment horizontal="center" vertical="center" wrapText="1"/>
    </xf>
    <xf numFmtId="164" fontId="19" fillId="0" borderId="14" xfId="1" applyFont="1" applyFill="1" applyBorder="1" applyAlignment="1">
      <alignment horizontal="center" vertical="center" wrapText="1"/>
    </xf>
    <xf numFmtId="176" fontId="6" fillId="0" borderId="0" xfId="4" applyNumberFormat="1" applyFont="1" applyFill="1" applyAlignment="1">
      <alignment vertical="top" wrapText="1"/>
    </xf>
    <xf numFmtId="170" fontId="15" fillId="0" borderId="37" xfId="7" applyFont="1" applyFill="1" applyBorder="1" applyAlignment="1">
      <alignment horizontal="center" vertical="center" wrapText="1"/>
    </xf>
    <xf numFmtId="173" fontId="6" fillId="5" borderId="0" xfId="1" applyNumberFormat="1" applyFont="1" applyFill="1" applyAlignment="1">
      <alignment vertical="center" wrapText="1"/>
    </xf>
    <xf numFmtId="10" fontId="15" fillId="10" borderId="40" xfId="1" applyNumberFormat="1" applyFont="1" applyFill="1" applyBorder="1" applyAlignment="1">
      <alignment horizontal="center" vertical="center" wrapText="1"/>
    </xf>
    <xf numFmtId="164" fontId="25" fillId="5" borderId="12" xfId="1" applyFont="1" applyFill="1" applyBorder="1" applyAlignment="1">
      <alignment horizontal="center" vertical="center" wrapText="1"/>
    </xf>
    <xf numFmtId="164" fontId="25" fillId="5" borderId="14" xfId="1" applyFont="1" applyFill="1" applyBorder="1" applyAlignment="1">
      <alignment horizontal="center" vertical="center" wrapText="1"/>
    </xf>
    <xf numFmtId="166" fontId="6" fillId="5" borderId="0" xfId="4" applyFont="1" applyFill="1" applyAlignment="1">
      <alignment vertical="top" wrapText="1"/>
    </xf>
    <xf numFmtId="170" fontId="15" fillId="10" borderId="27" xfId="7" applyFont="1" applyFill="1" applyBorder="1" applyAlignment="1">
      <alignment horizontal="center" vertical="center" wrapText="1"/>
    </xf>
    <xf numFmtId="164" fontId="15" fillId="5" borderId="13" xfId="1" applyFont="1" applyFill="1" applyBorder="1" applyAlignment="1">
      <alignment vertical="top" wrapText="1"/>
    </xf>
    <xf numFmtId="164" fontId="6" fillId="5" borderId="14" xfId="1" applyFont="1" applyFill="1" applyBorder="1" applyAlignment="1">
      <alignment vertical="top" wrapText="1"/>
    </xf>
    <xf numFmtId="169" fontId="26" fillId="5" borderId="0" xfId="1" applyNumberFormat="1" applyFont="1" applyFill="1" applyAlignment="1">
      <alignment horizontal="center" vertical="center" wrapText="1"/>
    </xf>
    <xf numFmtId="164" fontId="15" fillId="5" borderId="0" xfId="1" applyFont="1" applyFill="1" applyAlignment="1"/>
    <xf numFmtId="164" fontId="23" fillId="11" borderId="37" xfId="1" applyFont="1" applyFill="1" applyBorder="1" applyAlignment="1">
      <alignment horizontal="center" vertical="center" wrapText="1"/>
    </xf>
    <xf numFmtId="164" fontId="23" fillId="11" borderId="14" xfId="1" applyFont="1" applyFill="1" applyBorder="1" applyAlignment="1">
      <alignment horizontal="center" vertical="center" wrapText="1"/>
    </xf>
    <xf numFmtId="164" fontId="15" fillId="11" borderId="14" xfId="1" applyFont="1" applyFill="1" applyBorder="1" applyAlignment="1">
      <alignment horizontal="center" vertical="center" wrapText="1"/>
    </xf>
    <xf numFmtId="164" fontId="28" fillId="5" borderId="0" xfId="1" applyFont="1" applyFill="1" applyAlignment="1">
      <alignment vertical="top" wrapText="1"/>
    </xf>
    <xf numFmtId="164" fontId="28" fillId="5" borderId="0" xfId="1" applyFont="1" applyFill="1" applyAlignment="1">
      <alignment horizontal="left" vertical="top" wrapText="1"/>
    </xf>
    <xf numFmtId="164" fontId="15" fillId="0" borderId="27" xfId="1" applyFont="1" applyBorder="1" applyAlignment="1">
      <alignment vertical="center" wrapText="1"/>
    </xf>
    <xf numFmtId="170" fontId="6" fillId="0" borderId="36" xfId="7" applyFont="1" applyBorder="1" applyAlignment="1">
      <alignment horizontal="center" vertical="center"/>
    </xf>
    <xf numFmtId="170" fontId="6" fillId="0" borderId="36" xfId="7" applyFont="1" applyBorder="1" applyAlignment="1">
      <alignment horizontal="center" vertical="center" wrapText="1"/>
    </xf>
    <xf numFmtId="164" fontId="27" fillId="0" borderId="0" xfId="1" applyFont="1" applyAlignment="1">
      <alignment horizontal="left" vertical="top" wrapText="1"/>
    </xf>
    <xf numFmtId="164" fontId="6" fillId="5" borderId="0" xfId="1" applyFont="1" applyFill="1" applyAlignment="1">
      <alignment horizontal="left" vertical="top" wrapText="1"/>
    </xf>
    <xf numFmtId="164" fontId="17" fillId="0" borderId="27" xfId="1" applyFont="1" applyBorder="1" applyAlignment="1">
      <alignment vertical="center" wrapText="1"/>
    </xf>
    <xf numFmtId="170" fontId="29" fillId="0" borderId="36" xfId="7" applyFont="1" applyBorder="1" applyAlignment="1">
      <alignment horizontal="center" vertical="center" wrapText="1"/>
    </xf>
    <xf numFmtId="170" fontId="17" fillId="0" borderId="36" xfId="7" applyFont="1" applyBorder="1" applyAlignment="1">
      <alignment horizontal="center" vertical="center" wrapText="1"/>
    </xf>
    <xf numFmtId="170" fontId="27" fillId="0" borderId="36" xfId="7" applyFont="1" applyBorder="1" applyAlignment="1">
      <alignment horizontal="center" vertical="center" wrapText="1"/>
    </xf>
    <xf numFmtId="164" fontId="15" fillId="0" borderId="19" xfId="1" applyFont="1" applyBorder="1" applyAlignment="1">
      <alignment vertical="center" wrapText="1"/>
    </xf>
    <xf numFmtId="170" fontId="27" fillId="0" borderId="55" xfId="7" applyFont="1" applyBorder="1" applyAlignment="1">
      <alignment horizontal="center" vertical="center" wrapText="1"/>
    </xf>
    <xf numFmtId="170" fontId="6" fillId="0" borderId="55" xfId="7" applyFont="1" applyBorder="1" applyAlignment="1">
      <alignment horizontal="center" vertical="center"/>
    </xf>
    <xf numFmtId="164" fontId="6" fillId="0" borderId="27" xfId="1" applyFont="1" applyBorder="1" applyAlignment="1">
      <alignment vertical="center" wrapText="1"/>
    </xf>
    <xf numFmtId="170" fontId="23" fillId="0" borderId="36" xfId="7" applyFont="1" applyBorder="1" applyAlignment="1">
      <alignment horizontal="center" vertical="center" wrapText="1"/>
    </xf>
    <xf numFmtId="170" fontId="15" fillId="0" borderId="36" xfId="7" applyFont="1" applyBorder="1" applyAlignment="1">
      <alignment horizontal="center" vertical="center" wrapText="1"/>
    </xf>
    <xf numFmtId="164" fontId="6" fillId="0" borderId="0" xfId="1" applyFont="1" applyAlignment="1">
      <alignment vertical="center" wrapText="1"/>
    </xf>
    <xf numFmtId="175" fontId="30" fillId="0" borderId="0" xfId="1" applyNumberFormat="1" applyFont="1">
      <alignment vertical="top"/>
    </xf>
    <xf numFmtId="0" fontId="15" fillId="5" borderId="0" xfId="2" applyFont="1" applyFill="1" applyAlignment="1">
      <alignment vertical="top"/>
    </xf>
    <xf numFmtId="164" fontId="6" fillId="0" borderId="0" xfId="1" applyFont="1" applyAlignment="1">
      <alignment vertical="center"/>
    </xf>
    <xf numFmtId="169" fontId="26" fillId="0" borderId="0" xfId="1" applyNumberFormat="1" applyFont="1" applyAlignment="1">
      <alignment horizontal="center" vertical="center" wrapText="1"/>
    </xf>
    <xf numFmtId="164" fontId="31" fillId="0" borderId="0" xfId="1" applyFont="1">
      <alignment vertical="top"/>
    </xf>
    <xf numFmtId="164" fontId="31" fillId="0" borderId="0" xfId="1" applyFont="1" applyAlignment="1">
      <alignment vertical="top" wrapText="1"/>
    </xf>
    <xf numFmtId="0" fontId="15" fillId="0" borderId="0" xfId="2" applyFont="1" applyAlignment="1">
      <alignment vertical="top"/>
    </xf>
    <xf numFmtId="164" fontId="32" fillId="0" borderId="0" xfId="1" applyFont="1">
      <alignment vertical="top"/>
    </xf>
    <xf numFmtId="0" fontId="16" fillId="0" borderId="0" xfId="2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</cellXfs>
  <cellStyles count="9">
    <cellStyle name="Calculation 2" xfId="5" xr:uid="{79423FF9-779F-4576-8C48-A463F93C6FA2}"/>
    <cellStyle name="Currency 2" xfId="7" xr:uid="{4D0DC777-E445-4911-B781-79E7EE26EE85}"/>
    <cellStyle name="Factor 2" xfId="6" xr:uid="{4D401010-7549-483C-AA1D-C63988BC377A}"/>
    <cellStyle name="Input 2" xfId="3" xr:uid="{C722AEEC-8B7F-425B-BBF8-16CBC25E8849}"/>
    <cellStyle name="Linked Cell 2" xfId="8" xr:uid="{3D931811-B2FC-46A7-8C75-1CF304A9B0DF}"/>
    <cellStyle name="Normal" xfId="0" builtinId="0"/>
    <cellStyle name="Normal 2" xfId="2" xr:uid="{BEFD34A2-CB18-489A-960B-66F568FD66E5}"/>
    <cellStyle name="Normal 3" xfId="1" xr:uid="{F2606106-B4A9-43C8-8572-4F651883FEE4}"/>
    <cellStyle name="Percent 2 2" xfId="4" xr:uid="{306C1FC8-D09A-4389-A2BE-52A6DBCC6ED0}"/>
  </cellStyles>
  <dxfs count="2"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113</xdr:row>
      <xdr:rowOff>197114</xdr:rowOff>
    </xdr:from>
    <xdr:ext cx="1297215" cy="3215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7220BE6-1BEE-4897-B08C-390AB89FAF9E}"/>
                </a:ext>
              </a:extLst>
            </xdr:cNvPr>
            <xdr:cNvSpPr txBox="1"/>
          </xdr:nvSpPr>
          <xdr:spPr>
            <a:xfrm>
              <a:off x="11978640" y="25465034"/>
              <a:ext cx="1297215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𝐓𝐨𝐭𝐚𝐥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𝐌𝐚𝐭𝐞𝐫𝐢𝐚𝐥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𝐂𝐨𝐬𝐭</m:t>
                        </m:r>
                      </m:num>
                      <m:den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𝐂𝐎𝐆𝐒</m:t>
                        </m:r>
                      </m:den>
                    </m:f>
                  </m:oMath>
                </m:oMathPara>
              </a14:m>
              <a:endParaRPr lang="en-US" sz="1100" b="1" i="0">
                <a:solidFill>
                  <a:schemeClr val="bg1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7220BE6-1BEE-4897-B08C-390AB89FAF9E}"/>
                </a:ext>
              </a:extLst>
            </xdr:cNvPr>
            <xdr:cNvSpPr txBox="1"/>
          </xdr:nvSpPr>
          <xdr:spPr>
            <a:xfrm>
              <a:off x="11978640" y="25465034"/>
              <a:ext cx="1297215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(𝐓𝐨𝐭𝐚𝐥 𝐌𝐚𝐭𝐞𝐫𝐢𝐚𝐥 𝐂𝐨𝐬𝐭)/𝐂𝐎𝐆𝐒</a:t>
              </a:r>
              <a:endParaRPr lang="en-US" sz="1100" b="1" i="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twoCellAnchor>
    <xdr:from>
      <xdr:col>12</xdr:col>
      <xdr:colOff>163776</xdr:colOff>
      <xdr:row>114</xdr:row>
      <xdr:rowOff>75670</xdr:rowOff>
    </xdr:from>
    <xdr:to>
      <xdr:col>12</xdr:col>
      <xdr:colOff>293423</xdr:colOff>
      <xdr:row>115</xdr:row>
      <xdr:rowOff>116152</xdr:rowOff>
    </xdr:to>
    <xdr:sp macro="" textlink="">
      <xdr:nvSpPr>
        <xdr:cNvPr id="3" name="Multiply 2">
          <a:extLst>
            <a:ext uri="{FF2B5EF4-FFF2-40B4-BE49-F238E27FC236}">
              <a16:creationId xmlns:a16="http://schemas.microsoft.com/office/drawing/2014/main" id="{DBED914D-1058-4AA5-97B6-791371F1F779}"/>
            </a:ext>
          </a:extLst>
        </xdr:cNvPr>
        <xdr:cNvSpPr/>
      </xdr:nvSpPr>
      <xdr:spPr>
        <a:xfrm>
          <a:off x="13696896" y="25747450"/>
          <a:ext cx="129647" cy="253842"/>
        </a:xfrm>
        <a:prstGeom prst="mathMultipl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301890</xdr:colOff>
      <xdr:row>114</xdr:row>
      <xdr:rowOff>46037</xdr:rowOff>
    </xdr:from>
    <xdr:to>
      <xdr:col>13</xdr:col>
      <xdr:colOff>214313</xdr:colOff>
      <xdr:row>115</xdr:row>
      <xdr:rowOff>103453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B07651-341F-44A1-88E6-202EC3FB8965}"/>
            </a:ext>
          </a:extLst>
        </xdr:cNvPr>
        <xdr:cNvSpPr txBox="1"/>
      </xdr:nvSpPr>
      <xdr:spPr>
        <a:xfrm>
          <a:off x="13835010" y="25717817"/>
          <a:ext cx="1466903" cy="270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Pacific Pipe</a:t>
          </a:r>
          <a:r>
            <a:rPr lang="en-US" sz="1100" b="1" baseline="0">
              <a:solidFill>
                <a:schemeClr val="bg1"/>
              </a:solidFill>
            </a:rPr>
            <a:t> COGS % = 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9789</xdr:colOff>
      <xdr:row>113</xdr:row>
      <xdr:rowOff>69055</xdr:rowOff>
    </xdr:from>
    <xdr:to>
      <xdr:col>14</xdr:col>
      <xdr:colOff>588698</xdr:colOff>
      <xdr:row>116</xdr:row>
      <xdr:rowOff>195790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1827F08-1B2F-4A19-A6A0-7338023DD67F}"/>
            </a:ext>
          </a:extLst>
        </xdr:cNvPr>
        <xdr:cNvSpPr txBox="1"/>
      </xdr:nvSpPr>
      <xdr:spPr>
        <a:xfrm>
          <a:off x="15097389" y="25336975"/>
          <a:ext cx="2133389" cy="949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Pacific Pipe's Total Material Cost as a Percent</a:t>
          </a:r>
          <a:r>
            <a:rPr lang="en-US" sz="1100" b="1" baseline="0">
              <a:solidFill>
                <a:schemeClr val="bg1"/>
              </a:solidFill>
            </a:rPr>
            <a:t> of Sales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1417373</xdr:colOff>
      <xdr:row>105</xdr:row>
      <xdr:rowOff>33072</xdr:rowOff>
    </xdr:from>
    <xdr:to>
      <xdr:col>14</xdr:col>
      <xdr:colOff>483130</xdr:colOff>
      <xdr:row>106</xdr:row>
      <xdr:rowOff>77787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3B78D13-309B-4D03-8499-23AE04803539}"/>
            </a:ext>
          </a:extLst>
        </xdr:cNvPr>
        <xdr:cNvSpPr txBox="1"/>
      </xdr:nvSpPr>
      <xdr:spPr>
        <a:xfrm>
          <a:off x="14950493" y="23304552"/>
          <a:ext cx="2174717" cy="44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9</xdr:col>
      <xdr:colOff>0</xdr:colOff>
      <xdr:row>43</xdr:row>
      <xdr:rowOff>177800</xdr:rowOff>
    </xdr:from>
    <xdr:ext cx="1297215" cy="21811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ACD3C8A5-5165-4823-81D7-FDFD2D07DA09}"/>
                </a:ext>
              </a:extLst>
            </xdr:cNvPr>
            <xdr:cNvSpPr txBox="1"/>
          </xdr:nvSpPr>
          <xdr:spPr>
            <a:xfrm>
              <a:off x="8869680" y="9062720"/>
              <a:ext cx="1297215" cy="218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1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𝐓𝐨𝐭𝐚𝐥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𝐌𝐚𝐭𝐞𝐫𝐢𝐚𝐥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𝐂𝐨𝐬𝐭</m:t>
                        </m:r>
                      </m:num>
                      <m:den>
                        <m:r>
                          <a:rPr lang="en-US" sz="1100" b="1" i="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𝐂𝐎𝐆𝐒</m:t>
                        </m:r>
                      </m:den>
                    </m:f>
                  </m:oMath>
                </m:oMathPara>
              </a14:m>
              <a:endParaRPr lang="en-US" sz="1100" b="1" i="0">
                <a:solidFill>
                  <a:schemeClr val="bg1"/>
                </a:solidFill>
              </a:endParaRPr>
            </a:p>
          </xdr:txBody>
        </xdr:sp>
      </mc:Choice>
      <mc:Fallback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ACD3C8A5-5165-4823-81D7-FDFD2D07DA09}"/>
                </a:ext>
              </a:extLst>
            </xdr:cNvPr>
            <xdr:cNvSpPr txBox="1"/>
          </xdr:nvSpPr>
          <xdr:spPr>
            <a:xfrm>
              <a:off x="8869680" y="9062720"/>
              <a:ext cx="1297215" cy="2181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1" i="0">
                  <a:solidFill>
                    <a:schemeClr val="bg1"/>
                  </a:solidFill>
                  <a:latin typeface="Cambria Math" panose="02040503050406030204" pitchFamily="18" charset="0"/>
                </a:rPr>
                <a:t>(𝐓𝐨𝐭𝐚𝐥 𝐌𝐚𝐭𝐞𝐫𝐢𝐚𝐥 𝐂𝐨𝐬𝐭)/𝐂𝐎𝐆𝐒</a:t>
              </a:r>
              <a:endParaRPr lang="en-US" sz="1100" b="1" i="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twoCellAnchor>
    <xdr:from>
      <xdr:col>10</xdr:col>
      <xdr:colOff>163776</xdr:colOff>
      <xdr:row>43</xdr:row>
      <xdr:rowOff>246757</xdr:rowOff>
    </xdr:from>
    <xdr:to>
      <xdr:col>10</xdr:col>
      <xdr:colOff>293423</xdr:colOff>
      <xdr:row>44</xdr:row>
      <xdr:rowOff>183886</xdr:rowOff>
    </xdr:to>
    <xdr:sp macro="" textlink="">
      <xdr:nvSpPr>
        <xdr:cNvPr id="8" name="Multiply 7">
          <a:extLst>
            <a:ext uri="{FF2B5EF4-FFF2-40B4-BE49-F238E27FC236}">
              <a16:creationId xmlns:a16="http://schemas.microsoft.com/office/drawing/2014/main" id="{8100FFA5-93F1-4547-89A3-5FF7F8FB9C1B}"/>
            </a:ext>
          </a:extLst>
        </xdr:cNvPr>
        <xdr:cNvSpPr/>
      </xdr:nvSpPr>
      <xdr:spPr>
        <a:xfrm>
          <a:off x="10587936" y="9093577"/>
          <a:ext cx="129647" cy="180969"/>
        </a:xfrm>
        <a:prstGeom prst="mathMultipl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301890</xdr:colOff>
      <xdr:row>43</xdr:row>
      <xdr:rowOff>222572</xdr:rowOff>
    </xdr:from>
    <xdr:to>
      <xdr:col>11</xdr:col>
      <xdr:colOff>214313</xdr:colOff>
      <xdr:row>44</xdr:row>
      <xdr:rowOff>171187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7A6EE9D-D5BD-4343-8FC3-00AA700230AB}"/>
            </a:ext>
          </a:extLst>
        </xdr:cNvPr>
        <xdr:cNvSpPr txBox="1"/>
      </xdr:nvSpPr>
      <xdr:spPr>
        <a:xfrm>
          <a:off x="10726050" y="9092252"/>
          <a:ext cx="1466903" cy="1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Pacific Pipe</a:t>
          </a:r>
          <a:r>
            <a:rPr lang="en-US" sz="1100" b="1" baseline="0">
              <a:solidFill>
                <a:schemeClr val="bg1"/>
              </a:solidFill>
            </a:rPr>
            <a:t> COGS % = 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9789</xdr:colOff>
      <xdr:row>43</xdr:row>
      <xdr:rowOff>207693</xdr:rowOff>
    </xdr:from>
    <xdr:to>
      <xdr:col>12</xdr:col>
      <xdr:colOff>588698</xdr:colOff>
      <xdr:row>45</xdr:row>
      <xdr:rowOff>238125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A572621-4E4B-4A4A-80C2-A7CC18D7B6DB}"/>
            </a:ext>
          </a:extLst>
        </xdr:cNvPr>
        <xdr:cNvSpPr txBox="1"/>
      </xdr:nvSpPr>
      <xdr:spPr>
        <a:xfrm>
          <a:off x="11988429" y="9092613"/>
          <a:ext cx="2133389" cy="411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Pacific Pipe's Total Material Cost as a Percent</a:t>
          </a:r>
          <a:r>
            <a:rPr lang="en-US" sz="1100" b="1" baseline="0">
              <a:solidFill>
                <a:schemeClr val="bg1"/>
              </a:solidFill>
            </a:rPr>
            <a:t> of Sales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22490</xdr:colOff>
      <xdr:row>31</xdr:row>
      <xdr:rowOff>183144</xdr:rowOff>
    </xdr:from>
    <xdr:to>
      <xdr:col>10</xdr:col>
      <xdr:colOff>1509713</xdr:colOff>
      <xdr:row>32</xdr:row>
      <xdr:rowOff>107687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66C8AB2-1DFC-46DF-BB0C-874DE6F1D5BB}"/>
            </a:ext>
          </a:extLst>
        </xdr:cNvPr>
        <xdr:cNvSpPr txBox="1"/>
      </xdr:nvSpPr>
      <xdr:spPr>
        <a:xfrm>
          <a:off x="10446650" y="6637284"/>
          <a:ext cx="1487223" cy="137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Rossi </a:t>
          </a:r>
          <a:r>
            <a:rPr lang="en-US" sz="1100" b="1" baseline="0">
              <a:solidFill>
                <a:schemeClr val="bg1"/>
              </a:solidFill>
            </a:rPr>
            <a:t>COGS % = 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1332706</xdr:colOff>
      <xdr:row>31</xdr:row>
      <xdr:rowOff>316539</xdr:rowOff>
    </xdr:from>
    <xdr:to>
      <xdr:col>12</xdr:col>
      <xdr:colOff>239448</xdr:colOff>
      <xdr:row>34</xdr:row>
      <xdr:rowOff>30691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662EBAB-9012-4EDB-A6CD-CA76CFA69C32}"/>
            </a:ext>
          </a:extLst>
        </xdr:cNvPr>
        <xdr:cNvSpPr txBox="1"/>
      </xdr:nvSpPr>
      <xdr:spPr>
        <a:xfrm>
          <a:off x="11756866" y="6663999"/>
          <a:ext cx="2015702" cy="43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Rossi's</a:t>
          </a:r>
          <a:r>
            <a:rPr lang="en-US" sz="1100" b="1" baseline="0">
              <a:solidFill>
                <a:schemeClr val="bg1"/>
              </a:solidFill>
            </a:rPr>
            <a:t> direct labor as a percentage of COGS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1417373</xdr:colOff>
      <xdr:row>34</xdr:row>
      <xdr:rowOff>205522</xdr:rowOff>
    </xdr:from>
    <xdr:to>
      <xdr:col>12</xdr:col>
      <xdr:colOff>483130</xdr:colOff>
      <xdr:row>35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E7E8EA5-8A39-46C8-AA44-EF3C8E3BDA17}"/>
            </a:ext>
          </a:extLst>
        </xdr:cNvPr>
        <xdr:cNvSpPr txBox="1"/>
      </xdr:nvSpPr>
      <xdr:spPr>
        <a:xfrm>
          <a:off x="11841533" y="7276882"/>
          <a:ext cx="2174717" cy="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0</xdr:colOff>
      <xdr:row>123</xdr:row>
      <xdr:rowOff>101600</xdr:rowOff>
    </xdr:from>
    <xdr:to>
      <xdr:col>9</xdr:col>
      <xdr:colOff>1245496</xdr:colOff>
      <xdr:row>130</xdr:row>
      <xdr:rowOff>162298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EE40B28-9A7F-4A50-BE80-CD92875F3E59}"/>
            </a:ext>
          </a:extLst>
        </xdr:cNvPr>
        <xdr:cNvSpPr txBox="1"/>
      </xdr:nvSpPr>
      <xdr:spPr>
        <a:xfrm>
          <a:off x="822960" y="27807920"/>
          <a:ext cx="9292216" cy="144753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IN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123372</xdr:colOff>
      <xdr:row>144</xdr:row>
      <xdr:rowOff>337457</xdr:rowOff>
    </xdr:from>
    <xdr:to>
      <xdr:col>9</xdr:col>
      <xdr:colOff>1165668</xdr:colOff>
      <xdr:row>148</xdr:row>
      <xdr:rowOff>26760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64C76DC-9B88-44C5-AEC5-04DFC0E24711}"/>
            </a:ext>
          </a:extLst>
        </xdr:cNvPr>
        <xdr:cNvSpPr txBox="1"/>
      </xdr:nvSpPr>
      <xdr:spPr>
        <a:xfrm>
          <a:off x="740592" y="32585297"/>
          <a:ext cx="9294756" cy="9923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IN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152400</xdr:colOff>
      <xdr:row>153</xdr:row>
      <xdr:rowOff>114300</xdr:rowOff>
    </xdr:from>
    <xdr:to>
      <xdr:col>10</xdr:col>
      <xdr:colOff>647700</xdr:colOff>
      <xdr:row>158</xdr:row>
      <xdr:rowOff>193675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DDD8484-8252-42E2-AE09-E4531FCA2320}"/>
            </a:ext>
          </a:extLst>
        </xdr:cNvPr>
        <xdr:cNvSpPr txBox="1"/>
      </xdr:nvSpPr>
      <xdr:spPr>
        <a:xfrm>
          <a:off x="769620" y="34853880"/>
          <a:ext cx="10302240" cy="12680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IN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		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en-US" sz="110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endParaRPr lang="en-US" sz="1100" u="sng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139700</xdr:colOff>
      <xdr:row>28</xdr:row>
      <xdr:rowOff>266170</xdr:rowOff>
    </xdr:from>
    <xdr:to>
      <xdr:col>10</xdr:col>
      <xdr:colOff>407723</xdr:colOff>
      <xdr:row>30</xdr:row>
      <xdr:rowOff>192352</xdr:rowOff>
    </xdr:to>
    <xdr:sp macro="" textlink="">
      <xdr:nvSpPr>
        <xdr:cNvPr id="17" name="Multiply 21">
          <a:extLst>
            <a:ext uri="{FF2B5EF4-FFF2-40B4-BE49-F238E27FC236}">
              <a16:creationId xmlns:a16="http://schemas.microsoft.com/office/drawing/2014/main" id="{2AB9AA6A-6406-4B5C-8EBE-F1F1CE13174A}"/>
            </a:ext>
          </a:extLst>
        </xdr:cNvPr>
        <xdr:cNvSpPr/>
      </xdr:nvSpPr>
      <xdr:spPr>
        <a:xfrm>
          <a:off x="10563860" y="6049750"/>
          <a:ext cx="268023" cy="391002"/>
        </a:xfrm>
        <a:prstGeom prst="mathMultiply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632090</xdr:colOff>
      <xdr:row>29</xdr:row>
      <xdr:rowOff>33337</xdr:rowOff>
    </xdr:from>
    <xdr:to>
      <xdr:col>11</xdr:col>
      <xdr:colOff>544513</xdr:colOff>
      <xdr:row>30</xdr:row>
      <xdr:rowOff>255853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9E49EE4-43A8-41C6-AAD9-4465C6AC69BD}"/>
            </a:ext>
          </a:extLst>
        </xdr:cNvPr>
        <xdr:cNvSpPr txBox="1"/>
      </xdr:nvSpPr>
      <xdr:spPr>
        <a:xfrm>
          <a:off x="11056250" y="6083617"/>
          <a:ext cx="1466903" cy="3672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Rossi </a:t>
          </a:r>
          <a:r>
            <a:rPr lang="en-US" sz="1100" b="1" baseline="0">
              <a:solidFill>
                <a:schemeClr val="bg1"/>
              </a:solidFill>
            </a:rPr>
            <a:t>COGS % = 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367506</xdr:colOff>
      <xdr:row>29</xdr:row>
      <xdr:rowOff>3438</xdr:rowOff>
    </xdr:from>
    <xdr:to>
      <xdr:col>12</xdr:col>
      <xdr:colOff>849048</xdr:colOff>
      <xdr:row>32</xdr:row>
      <xdr:rowOff>166156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2AECEFB-F812-4F17-AAC9-BC2937373DE3}"/>
            </a:ext>
          </a:extLst>
        </xdr:cNvPr>
        <xdr:cNvSpPr txBox="1"/>
      </xdr:nvSpPr>
      <xdr:spPr>
        <a:xfrm>
          <a:off x="12346146" y="6053718"/>
          <a:ext cx="2036022" cy="779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Rossi's</a:t>
          </a:r>
          <a:r>
            <a:rPr lang="en-US" sz="1100" b="1" baseline="0">
              <a:solidFill>
                <a:schemeClr val="bg1"/>
              </a:solidFill>
            </a:rPr>
            <a:t> direct labor as a percentage of COGS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141514</xdr:colOff>
      <xdr:row>141</xdr:row>
      <xdr:rowOff>10886</xdr:rowOff>
    </xdr:from>
    <xdr:to>
      <xdr:col>10</xdr:col>
      <xdr:colOff>1105796</xdr:colOff>
      <xdr:row>143</xdr:row>
      <xdr:rowOff>86182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31B66D7-533F-4A4B-967A-6DB7D742B102}"/>
            </a:ext>
          </a:extLst>
        </xdr:cNvPr>
        <xdr:cNvSpPr txBox="1"/>
      </xdr:nvSpPr>
      <xdr:spPr>
        <a:xfrm>
          <a:off x="758734" y="31351946"/>
          <a:ext cx="10771222" cy="6163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IN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8E10-8081-438C-BC84-A8E44E1DC011}">
  <dimension ref="A1:AA207"/>
  <sheetViews>
    <sheetView showGridLines="0" tabSelected="1" zoomScale="70" zoomScaleNormal="70" workbookViewId="0">
      <selection activeCell="I112" sqref="I112"/>
    </sheetView>
  </sheetViews>
  <sheetFormatPr defaultColWidth="10.109375" defaultRowHeight="13.8" x14ac:dyDescent="0.3"/>
  <cols>
    <col min="1" max="4" width="3" style="211" customWidth="1"/>
    <col min="5" max="5" width="26.6640625" style="212" customWidth="1"/>
    <col min="6" max="26" width="22.6640625" style="212" customWidth="1"/>
    <col min="27" max="27" width="10.109375" style="211" customWidth="1"/>
    <col min="28" max="16384" width="10.109375" style="211"/>
  </cols>
  <sheetData>
    <row r="1" spans="1:27" s="8" customFormat="1" ht="15.6" x14ac:dyDescent="0.3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pans="1:27" s="8" customFormat="1" ht="18" x14ac:dyDescent="0.3">
      <c r="A2" s="9" t="s">
        <v>1</v>
      </c>
      <c r="B2" s="10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8" customFormat="1" ht="15.6" x14ac:dyDescent="0.3">
      <c r="A3" s="11"/>
      <c r="B3" s="12"/>
      <c r="D3" s="13"/>
      <c r="E3" s="14"/>
      <c r="F3" s="14"/>
      <c r="G3" s="14"/>
      <c r="H3" s="14"/>
      <c r="I3" s="15"/>
      <c r="J3" s="15"/>
      <c r="K3" s="15"/>
      <c r="L3" s="15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7" s="16" customFormat="1" ht="15.6" x14ac:dyDescent="0.3">
      <c r="B4" s="12" t="s">
        <v>2</v>
      </c>
      <c r="C4" s="8"/>
      <c r="D4" s="13"/>
      <c r="E4" s="14"/>
      <c r="F4" s="14"/>
      <c r="G4" s="14"/>
      <c r="H4" s="14"/>
      <c r="I4" s="14"/>
      <c r="J4" s="14"/>
      <c r="K4" s="14"/>
      <c r="L4" s="17"/>
      <c r="M4" s="17"/>
      <c r="N4" s="14"/>
      <c r="O4" s="14"/>
      <c r="P4" s="14"/>
      <c r="Q4" s="14"/>
      <c r="R4" s="14"/>
      <c r="S4" s="14"/>
      <c r="T4" s="14"/>
      <c r="U4" s="14"/>
      <c r="V4" s="14"/>
      <c r="W4" s="14"/>
      <c r="X4" s="8"/>
      <c r="Y4" s="8"/>
      <c r="Z4" s="8"/>
      <c r="AA4" s="8"/>
    </row>
    <row r="5" spans="1:27" s="16" customFormat="1" ht="15.6" x14ac:dyDescent="0.3">
      <c r="B5" s="18" t="s">
        <v>3</v>
      </c>
      <c r="C5" s="8"/>
      <c r="D5" s="8"/>
      <c r="E5" s="19" t="s">
        <v>4</v>
      </c>
      <c r="F5" s="14"/>
      <c r="G5" s="14"/>
      <c r="H5" s="17"/>
      <c r="I5" s="17"/>
      <c r="J5" s="14"/>
      <c r="K5" s="17"/>
      <c r="L5" s="17"/>
      <c r="M5" s="14"/>
      <c r="N5" s="14"/>
      <c r="O5" s="14"/>
      <c r="P5" s="14"/>
      <c r="Q5" s="14"/>
      <c r="R5" s="14"/>
      <c r="S5" s="14"/>
      <c r="T5" s="14"/>
      <c r="U5" s="14"/>
      <c r="V5" s="14"/>
      <c r="W5" s="8"/>
      <c r="X5" s="8"/>
      <c r="Y5" s="8"/>
      <c r="Z5" s="8"/>
    </row>
    <row r="6" spans="1:27" s="16" customFormat="1" ht="15.6" x14ac:dyDescent="0.3">
      <c r="B6" s="8" t="s">
        <v>5</v>
      </c>
      <c r="C6" s="8"/>
      <c r="D6" s="8"/>
      <c r="E6" s="20" t="s">
        <v>6</v>
      </c>
      <c r="F6" s="14"/>
      <c r="G6" s="14"/>
      <c r="H6" s="17"/>
      <c r="I6" s="17"/>
      <c r="J6" s="14"/>
      <c r="K6" s="17"/>
      <c r="L6" s="17"/>
      <c r="M6" s="14"/>
      <c r="N6" s="14"/>
      <c r="O6" s="14"/>
      <c r="P6" s="14"/>
      <c r="Q6" s="14"/>
      <c r="R6" s="14"/>
      <c r="S6" s="14"/>
      <c r="T6" s="14"/>
      <c r="U6" s="14"/>
      <c r="V6" s="14"/>
      <c r="W6" s="8"/>
      <c r="X6" s="8"/>
      <c r="Y6" s="8"/>
      <c r="Z6" s="8"/>
    </row>
    <row r="7" spans="1:27" s="16" customFormat="1" ht="15.6" x14ac:dyDescent="0.3">
      <c r="B7" s="8" t="s">
        <v>7</v>
      </c>
      <c r="C7" s="8"/>
      <c r="D7" s="8"/>
      <c r="E7" s="20" t="s">
        <v>8</v>
      </c>
      <c r="F7" s="14"/>
      <c r="G7" s="14"/>
      <c r="H7" s="17"/>
      <c r="I7" s="17"/>
      <c r="J7" s="14"/>
      <c r="K7" s="17"/>
      <c r="L7" s="17"/>
      <c r="M7" s="14"/>
      <c r="N7" s="14"/>
      <c r="O7" s="14"/>
      <c r="P7" s="14"/>
      <c r="Q7" s="14"/>
      <c r="R7" s="14"/>
      <c r="S7" s="14"/>
      <c r="T7" s="14"/>
      <c r="U7" s="14"/>
      <c r="V7" s="14"/>
      <c r="W7" s="8"/>
      <c r="X7" s="8"/>
      <c r="Y7" s="8"/>
      <c r="Z7" s="8"/>
    </row>
    <row r="8" spans="1:27" s="11" customFormat="1" ht="15.6" x14ac:dyDescent="0.3">
      <c r="B8" s="12"/>
      <c r="C8" s="8"/>
      <c r="D8" s="8"/>
      <c r="E8" s="21"/>
      <c r="F8" s="14"/>
      <c r="G8" s="14"/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7" s="8" customFormat="1" ht="15.6" x14ac:dyDescent="0.3">
      <c r="A9" s="11"/>
      <c r="B9" s="12" t="s">
        <v>9</v>
      </c>
      <c r="C9" s="11"/>
      <c r="D9" s="11"/>
      <c r="E9" s="15"/>
      <c r="F9" s="15"/>
      <c r="G9" s="15"/>
      <c r="H9" s="15"/>
      <c r="I9" s="15"/>
      <c r="J9" s="15"/>
      <c r="K9" s="15"/>
      <c r="L9" s="15"/>
      <c r="M9" s="1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s="8" customFormat="1" ht="15.6" x14ac:dyDescent="0.3">
      <c r="A10" s="11"/>
      <c r="B10" s="22" t="s">
        <v>10</v>
      </c>
      <c r="D10" s="11"/>
      <c r="E10" s="15"/>
      <c r="F10" s="15"/>
      <c r="G10" s="15"/>
      <c r="H10" s="15"/>
      <c r="I10" s="15"/>
      <c r="J10" s="15"/>
      <c r="K10" s="15"/>
      <c r="L10" s="15"/>
      <c r="M10" s="1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7" s="8" customFormat="1" ht="15.6" x14ac:dyDescent="0.3">
      <c r="A11" s="11"/>
      <c r="B11" s="12"/>
      <c r="C11" s="11"/>
      <c r="D11" s="11"/>
      <c r="E11" s="15"/>
      <c r="F11" s="15"/>
      <c r="G11" s="15"/>
      <c r="H11" s="15"/>
      <c r="I11" s="15"/>
      <c r="J11" s="15"/>
      <c r="K11" s="15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 s="8" customFormat="1" ht="16.2" thickBot="1" x14ac:dyDescent="0.35">
      <c r="A12" s="11"/>
      <c r="B12" s="12"/>
      <c r="C12" s="22" t="s">
        <v>11</v>
      </c>
      <c r="D12" s="11"/>
      <c r="E12" s="15"/>
      <c r="F12" s="15"/>
      <c r="G12" s="15"/>
      <c r="H12" s="15"/>
      <c r="I12" s="15"/>
      <c r="J12" s="15"/>
      <c r="K12" s="15"/>
      <c r="L12" s="15"/>
      <c r="M12" s="15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7" s="8" customFormat="1" ht="15.6" x14ac:dyDescent="0.3">
      <c r="A13" s="11"/>
      <c r="B13" s="12"/>
      <c r="C13" s="11"/>
      <c r="D13" s="11"/>
      <c r="E13" s="23"/>
      <c r="F13" s="24" t="s">
        <v>12</v>
      </c>
      <c r="G13" s="25" t="s">
        <v>13</v>
      </c>
      <c r="H13" s="15"/>
      <c r="I13" s="15"/>
      <c r="J13" s="15"/>
      <c r="K13" s="15"/>
      <c r="L13" s="15"/>
      <c r="M13" s="1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7" s="8" customFormat="1" ht="15.6" x14ac:dyDescent="0.3">
      <c r="A14" s="11"/>
      <c r="B14" s="12"/>
      <c r="C14" s="11"/>
      <c r="D14" s="11"/>
      <c r="E14" s="26" t="s">
        <v>14</v>
      </c>
      <c r="F14" s="27">
        <v>35</v>
      </c>
      <c r="G14" s="28">
        <v>1000000</v>
      </c>
      <c r="H14" s="15"/>
      <c r="I14" s="15"/>
      <c r="J14" s="15"/>
      <c r="K14" s="15"/>
      <c r="L14" s="15"/>
      <c r="M14" s="15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7" s="8" customFormat="1" ht="16.2" thickBot="1" x14ac:dyDescent="0.35">
      <c r="A15" s="11"/>
      <c r="B15" s="12"/>
      <c r="C15" s="11"/>
      <c r="D15" s="11"/>
      <c r="E15" s="29" t="s">
        <v>15</v>
      </c>
      <c r="F15" s="30">
        <v>38</v>
      </c>
      <c r="G15" s="31">
        <v>1200000</v>
      </c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7" s="8" customFormat="1" ht="15.6" x14ac:dyDescent="0.3">
      <c r="A16" s="11"/>
      <c r="B16" s="12"/>
      <c r="C16" s="11"/>
      <c r="D16" s="11"/>
      <c r="E16" s="15"/>
      <c r="F16" s="15"/>
      <c r="G16" s="15"/>
      <c r="H16" s="15"/>
      <c r="I16" s="15"/>
      <c r="J16" s="15"/>
      <c r="K16" s="15"/>
      <c r="L16" s="15"/>
      <c r="M16" s="15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8" customFormat="1" ht="15.6" x14ac:dyDescent="0.3">
      <c r="A17" s="11"/>
      <c r="B17" s="12"/>
      <c r="C17" s="22" t="s">
        <v>16</v>
      </c>
      <c r="D17" s="11"/>
      <c r="E17" s="32"/>
      <c r="F17" s="32"/>
      <c r="G17" s="15"/>
      <c r="H17" s="15"/>
      <c r="I17" s="33"/>
      <c r="J17" s="34"/>
      <c r="K17" s="35"/>
      <c r="L17" s="15"/>
      <c r="M17" s="15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8" customFormat="1" ht="17.7" customHeight="1" x14ac:dyDescent="0.3">
      <c r="A18" s="11"/>
      <c r="B18" s="11"/>
      <c r="C18" s="11"/>
      <c r="D18" s="11"/>
      <c r="E18" s="36" t="s">
        <v>17</v>
      </c>
      <c r="F18" s="11"/>
      <c r="G18" s="11"/>
      <c r="H18" s="11"/>
      <c r="I18" s="11"/>
      <c r="J18" s="11"/>
      <c r="K18" s="11"/>
      <c r="L18" s="11"/>
      <c r="M18" s="11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s="8" customFormat="1" ht="15.6" x14ac:dyDescent="0.3">
      <c r="A19" s="11"/>
      <c r="B19" s="12"/>
      <c r="C19" s="11"/>
      <c r="D19" s="11"/>
      <c r="E19" s="36" t="s">
        <v>18</v>
      </c>
      <c r="F19" s="11"/>
      <c r="G19" s="11"/>
      <c r="H19" s="11"/>
      <c r="I19" s="37"/>
      <c r="J19" s="38"/>
      <c r="K19" s="39"/>
      <c r="L19" s="11"/>
      <c r="M19" s="11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8" customFormat="1" ht="15.6" x14ac:dyDescent="0.3">
      <c r="A20" s="11"/>
      <c r="B20" s="12"/>
      <c r="C20" s="11"/>
      <c r="D20" s="11"/>
      <c r="E20" s="36"/>
      <c r="F20" s="11"/>
      <c r="G20" s="11"/>
      <c r="H20" s="11"/>
      <c r="I20" s="37"/>
      <c r="J20" s="38"/>
      <c r="K20" s="39"/>
      <c r="L20" s="11"/>
      <c r="M20" s="11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s="8" customFormat="1" ht="16.2" thickBot="1" x14ac:dyDescent="0.35">
      <c r="A21" s="11"/>
      <c r="B21" s="12"/>
      <c r="C21" s="11"/>
      <c r="D21" s="11"/>
      <c r="E21" s="40"/>
      <c r="F21" s="15"/>
      <c r="G21" s="15"/>
      <c r="H21" s="15"/>
      <c r="I21" s="33"/>
      <c r="J21" s="34"/>
      <c r="K21" s="35"/>
      <c r="L21" s="15"/>
      <c r="M21" s="1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s="8" customFormat="1" ht="16.2" thickBot="1" x14ac:dyDescent="0.35">
      <c r="A22" s="41" t="s">
        <v>19</v>
      </c>
      <c r="B22" s="42"/>
      <c r="C22" s="43"/>
      <c r="D22" s="44"/>
      <c r="E22" s="45" t="s">
        <v>20</v>
      </c>
      <c r="F22" s="46"/>
      <c r="G22" s="11"/>
      <c r="H22" s="11"/>
      <c r="I22" s="11"/>
      <c r="J22" s="11"/>
      <c r="K22" s="11"/>
      <c r="L22" s="11"/>
      <c r="M22" s="1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s="8" customFormat="1" ht="15.6" x14ac:dyDescent="0.3">
      <c r="A23" s="11"/>
      <c r="B23" s="12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8" customFormat="1" ht="15.6" x14ac:dyDescent="0.3">
      <c r="A24" s="15"/>
      <c r="B24" s="15"/>
      <c r="C24" s="15"/>
      <c r="D24" s="22" t="s">
        <v>21</v>
      </c>
      <c r="E24" s="15"/>
      <c r="F24" s="15"/>
      <c r="G24" s="15"/>
      <c r="H24" s="15"/>
      <c r="I24" s="15"/>
      <c r="J24" s="15"/>
      <c r="K24" s="15"/>
      <c r="L24" s="15"/>
      <c r="M24" s="15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s="8" customFormat="1" ht="16.2" thickBot="1" x14ac:dyDescent="0.35">
      <c r="A25" s="15"/>
      <c r="B25" s="15"/>
      <c r="C25" s="15"/>
      <c r="D25" s="22"/>
      <c r="E25" s="15"/>
      <c r="F25" s="15"/>
      <c r="G25" s="15"/>
      <c r="H25" s="15"/>
      <c r="I25" s="15"/>
      <c r="J25" s="15"/>
      <c r="K25" s="15"/>
      <c r="L25" s="15"/>
      <c r="M25" s="1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s="8" customFormat="1" ht="31.2" x14ac:dyDescent="0.3">
      <c r="A26" s="15"/>
      <c r="B26" s="15"/>
      <c r="C26" s="15"/>
      <c r="D26" s="47"/>
      <c r="E26" s="48" t="s">
        <v>22</v>
      </c>
      <c r="F26" s="49" t="s">
        <v>23</v>
      </c>
      <c r="G26" s="15"/>
      <c r="H26" s="15"/>
      <c r="I26" s="15"/>
      <c r="J26" s="15"/>
      <c r="K26" s="15"/>
      <c r="L26" s="15"/>
      <c r="M26" s="15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8" customFormat="1" ht="15.6" x14ac:dyDescent="0.3">
      <c r="A27" s="15"/>
      <c r="B27" s="15"/>
      <c r="C27" s="15"/>
      <c r="D27" s="50">
        <v>1</v>
      </c>
      <c r="E27" s="51" t="s">
        <v>24</v>
      </c>
      <c r="F27" s="52">
        <v>0.50829999999999997</v>
      </c>
      <c r="G27" s="15"/>
      <c r="H27" s="15"/>
      <c r="I27" s="15"/>
      <c r="J27" s="14"/>
      <c r="K27" s="15"/>
      <c r="L27" s="15"/>
      <c r="M27" s="15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s="8" customFormat="1" ht="16.2" thickBot="1" x14ac:dyDescent="0.35">
      <c r="A28" s="15"/>
      <c r="B28" s="15"/>
      <c r="C28" s="15"/>
      <c r="D28" s="53">
        <v>2</v>
      </c>
      <c r="E28" s="54" t="s">
        <v>25</v>
      </c>
      <c r="F28" s="55">
        <v>0.2177</v>
      </c>
      <c r="G28" s="15"/>
      <c r="H28" s="15"/>
      <c r="I28" s="15"/>
      <c r="J28" s="15"/>
      <c r="K28" s="15"/>
      <c r="L28" s="15"/>
      <c r="M28" s="1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s="8" customFormat="1" ht="16.2" thickTop="1" x14ac:dyDescent="0.3">
      <c r="A29" s="15"/>
      <c r="B29" s="15"/>
      <c r="C29" s="15"/>
      <c r="D29" s="56">
        <v>3</v>
      </c>
      <c r="E29" s="57" t="s">
        <v>26</v>
      </c>
      <c r="F29" s="58">
        <f>F27+F28</f>
        <v>0.72599999999999998</v>
      </c>
      <c r="G29" s="15"/>
      <c r="H29" s="15"/>
      <c r="I29" s="15"/>
      <c r="J29" s="15"/>
      <c r="K29" s="15"/>
      <c r="L29" s="15"/>
      <c r="M29" s="15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s="8" customFormat="1" ht="15.6" x14ac:dyDescent="0.3">
      <c r="A30" s="15"/>
      <c r="B30" s="15"/>
      <c r="C30" s="15"/>
      <c r="D30" s="59">
        <v>4</v>
      </c>
      <c r="E30" s="60" t="s">
        <v>27</v>
      </c>
      <c r="F30" s="61">
        <f>F32-F29-F31</f>
        <v>0.19950000000000001</v>
      </c>
      <c r="G30" s="15"/>
      <c r="H30" s="15"/>
      <c r="I30" s="15"/>
      <c r="J30" s="15"/>
      <c r="K30" s="15"/>
      <c r="L30" s="15"/>
      <c r="M30" s="15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s="8" customFormat="1" ht="16.2" thickBot="1" x14ac:dyDescent="0.35">
      <c r="A31" s="15"/>
      <c r="B31" s="15"/>
      <c r="C31" s="15"/>
      <c r="D31" s="62">
        <v>5</v>
      </c>
      <c r="E31" s="63" t="s">
        <v>28</v>
      </c>
      <c r="F31" s="64">
        <v>7.4499999999999997E-2</v>
      </c>
      <c r="G31" s="15"/>
      <c r="H31" s="15"/>
      <c r="I31" s="15"/>
      <c r="J31" s="15"/>
      <c r="K31" s="15"/>
      <c r="L31" s="15"/>
      <c r="M31" s="15"/>
      <c r="N31" s="65"/>
      <c r="O31" s="65"/>
      <c r="P31" s="65"/>
      <c r="Q31" s="65"/>
      <c r="R31" s="65"/>
      <c r="S31" s="14"/>
      <c r="T31" s="14"/>
      <c r="U31" s="14"/>
      <c r="V31" s="14"/>
      <c r="W31" s="14"/>
      <c r="X31" s="14"/>
      <c r="Y31" s="14"/>
      <c r="Z31" s="14"/>
    </row>
    <row r="32" spans="1:26" s="8" customFormat="1" ht="16.8" thickTop="1" thickBot="1" x14ac:dyDescent="0.35">
      <c r="A32" s="15"/>
      <c r="B32" s="15"/>
      <c r="C32" s="15"/>
      <c r="D32" s="66">
        <v>6</v>
      </c>
      <c r="E32" s="67" t="s">
        <v>29</v>
      </c>
      <c r="F32" s="68">
        <v>1</v>
      </c>
      <c r="G32" s="15"/>
      <c r="H32" s="15"/>
      <c r="I32" s="15"/>
      <c r="J32" s="15"/>
      <c r="K32" s="15"/>
      <c r="L32" s="15"/>
      <c r="M32" s="15"/>
      <c r="N32" s="69"/>
      <c r="O32" s="69"/>
      <c r="P32" s="69"/>
      <c r="Q32" s="69"/>
      <c r="R32" s="69"/>
      <c r="S32" s="14"/>
      <c r="T32" s="14"/>
      <c r="U32" s="14"/>
      <c r="V32" s="14"/>
      <c r="W32" s="14"/>
      <c r="X32" s="14"/>
      <c r="Y32" s="14"/>
      <c r="Z32" s="14"/>
    </row>
    <row r="33" spans="1:26" s="8" customFormat="1" ht="15.6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69"/>
      <c r="O33" s="69"/>
      <c r="P33" s="69"/>
      <c r="Q33" s="69"/>
      <c r="R33" s="69"/>
      <c r="S33" s="14"/>
      <c r="T33" s="14"/>
      <c r="U33" s="14"/>
      <c r="V33" s="14"/>
      <c r="W33" s="14"/>
      <c r="X33" s="14"/>
      <c r="Y33" s="14"/>
      <c r="Z33" s="14"/>
    </row>
    <row r="34" spans="1:26" s="8" customFormat="1" ht="16.2" thickBot="1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26" s="8" customFormat="1" ht="16.2" thickBot="1" x14ac:dyDescent="0.35">
      <c r="A35" s="41" t="s">
        <v>30</v>
      </c>
      <c r="B35" s="42"/>
      <c r="C35" s="43"/>
      <c r="D35" s="44"/>
      <c r="E35" s="70" t="s">
        <v>31</v>
      </c>
      <c r="F35" s="71"/>
      <c r="G35" s="72"/>
      <c r="H35" s="11"/>
      <c r="I35" s="11"/>
      <c r="J35" s="11"/>
      <c r="K35" s="11"/>
      <c r="L35" s="11"/>
      <c r="M35" s="11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s="8" customFormat="1" ht="15.6" x14ac:dyDescent="0.3">
      <c r="A36" s="15"/>
      <c r="B36" s="15"/>
      <c r="C36" s="15"/>
      <c r="D36" s="73"/>
      <c r="E36" s="74"/>
      <c r="F36" s="75"/>
      <c r="G36" s="11"/>
      <c r="H36" s="11"/>
      <c r="I36" s="11"/>
      <c r="J36" s="11"/>
      <c r="K36" s="11"/>
      <c r="L36" s="11"/>
      <c r="M36" s="11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s="8" customFormat="1" ht="15.6" x14ac:dyDescent="0.3">
      <c r="A37" s="11"/>
      <c r="B37" s="12"/>
      <c r="C37" s="11"/>
      <c r="D37" s="22" t="s">
        <v>32</v>
      </c>
      <c r="E37" s="15"/>
      <c r="F37" s="15"/>
      <c r="G37" s="15"/>
      <c r="H37" s="15"/>
      <c r="I37" s="15"/>
      <c r="J37" s="15"/>
      <c r="K37" s="15"/>
      <c r="L37" s="15"/>
      <c r="M37" s="15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s="8" customFormat="1" ht="16.2" thickBot="1" x14ac:dyDescent="0.35">
      <c r="A38" s="11"/>
      <c r="B38" s="12"/>
      <c r="C38" s="11"/>
      <c r="D38" s="22"/>
      <c r="E38" s="15"/>
      <c r="F38" s="15"/>
      <c r="G38" s="15"/>
      <c r="H38" s="15"/>
      <c r="I38" s="15"/>
      <c r="J38" s="15"/>
      <c r="K38" s="15"/>
      <c r="L38" s="15"/>
      <c r="M38" s="15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s="8" customFormat="1" ht="15.6" x14ac:dyDescent="0.3">
      <c r="A39" s="11"/>
      <c r="B39" s="12"/>
      <c r="C39" s="11"/>
      <c r="D39" s="76"/>
      <c r="E39" s="77" t="s">
        <v>22</v>
      </c>
      <c r="F39" s="78" t="s">
        <v>33</v>
      </c>
      <c r="G39" s="15"/>
      <c r="H39" s="15"/>
      <c r="I39" s="15"/>
      <c r="J39" s="15"/>
      <c r="K39" s="15"/>
      <c r="L39" s="15"/>
      <c r="M39" s="15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s="8" customFormat="1" ht="15.6" x14ac:dyDescent="0.3">
      <c r="A40" s="11"/>
      <c r="B40" s="12"/>
      <c r="C40" s="11"/>
      <c r="D40" s="50">
        <v>1</v>
      </c>
      <c r="E40" s="79" t="s">
        <v>24</v>
      </c>
      <c r="F40" s="80"/>
      <c r="G40" s="15"/>
      <c r="H40" s="15"/>
      <c r="I40" s="15"/>
      <c r="J40" s="15"/>
      <c r="K40" s="15"/>
      <c r="L40" s="15"/>
      <c r="M40" s="1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s="8" customFormat="1" ht="16.2" thickBot="1" x14ac:dyDescent="0.35">
      <c r="A41" s="11"/>
      <c r="B41" s="12"/>
      <c r="C41" s="11"/>
      <c r="D41" s="81">
        <v>2</v>
      </c>
      <c r="E41" s="82" t="s">
        <v>25</v>
      </c>
      <c r="F41" s="83"/>
      <c r="G41" s="15"/>
      <c r="H41" s="15"/>
      <c r="I41" s="15"/>
      <c r="J41" s="15"/>
      <c r="K41" s="15"/>
      <c r="L41" s="15"/>
      <c r="M41" s="15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s="8" customFormat="1" ht="16.2" thickTop="1" x14ac:dyDescent="0.3">
      <c r="A42" s="11"/>
      <c r="B42" s="12"/>
      <c r="C42" s="11"/>
      <c r="D42" s="50">
        <v>3</v>
      </c>
      <c r="E42" s="84" t="s">
        <v>34</v>
      </c>
      <c r="F42" s="85"/>
      <c r="G42" s="15"/>
      <c r="H42" s="15"/>
      <c r="I42" s="15"/>
      <c r="J42" s="15"/>
      <c r="K42" s="15"/>
      <c r="L42" s="15"/>
      <c r="M42" s="15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s="8" customFormat="1" ht="15.6" x14ac:dyDescent="0.3">
      <c r="A43" s="11"/>
      <c r="B43" s="12"/>
      <c r="C43" s="11"/>
      <c r="D43" s="59">
        <v>4</v>
      </c>
      <c r="E43" s="86" t="s">
        <v>27</v>
      </c>
      <c r="F43" s="80"/>
      <c r="G43" s="87"/>
      <c r="H43" s="15"/>
      <c r="I43" s="15"/>
      <c r="J43" s="15"/>
      <c r="K43" s="15"/>
      <c r="L43" s="15"/>
      <c r="M43" s="15"/>
    </row>
    <row r="44" spans="1:26" s="8" customFormat="1" ht="16.2" thickBot="1" x14ac:dyDescent="0.35">
      <c r="A44" s="11"/>
      <c r="B44" s="12"/>
      <c r="C44" s="11"/>
      <c r="D44" s="62">
        <v>5</v>
      </c>
      <c r="E44" s="88" t="s">
        <v>28</v>
      </c>
      <c r="F44" s="83"/>
      <c r="G44" s="15"/>
      <c r="H44" s="15"/>
      <c r="I44" s="15"/>
      <c r="J44" s="15"/>
      <c r="K44" s="15"/>
      <c r="L44" s="15"/>
      <c r="M44" s="1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s="8" customFormat="1" ht="16.8" thickTop="1" thickBot="1" x14ac:dyDescent="0.35">
      <c r="A45" s="11"/>
      <c r="B45" s="12"/>
      <c r="C45" s="11"/>
      <c r="D45" s="66">
        <v>6</v>
      </c>
      <c r="E45" s="89" t="s">
        <v>35</v>
      </c>
      <c r="F45" s="90">
        <f>F14</f>
        <v>35</v>
      </c>
      <c r="G45" s="15"/>
      <c r="H45" s="15"/>
      <c r="I45" s="15"/>
      <c r="J45" s="15"/>
      <c r="K45" s="15"/>
      <c r="L45" s="15"/>
      <c r="M45" s="15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s="8" customFormat="1" ht="15.6" x14ac:dyDescent="0.3">
      <c r="A46" s="11"/>
      <c r="B46" s="12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s="8" customFormat="1" ht="16.2" thickBot="1" x14ac:dyDescent="0.35">
      <c r="A47" s="11"/>
      <c r="B47" s="12"/>
      <c r="C47" s="11"/>
      <c r="D47" s="11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s="8" customFormat="1" ht="16.2" thickBot="1" x14ac:dyDescent="0.35">
      <c r="A48" s="41" t="s">
        <v>36</v>
      </c>
      <c r="B48" s="42"/>
      <c r="C48" s="43"/>
      <c r="D48" s="44"/>
      <c r="E48" s="91" t="s">
        <v>37</v>
      </c>
      <c r="F48" s="92"/>
      <c r="G48" s="92"/>
      <c r="H48" s="46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s="8" customFormat="1" ht="16.2" thickBot="1" x14ac:dyDescent="0.35">
      <c r="A49" s="11"/>
      <c r="B49" s="12"/>
      <c r="C49" s="11"/>
      <c r="D49" s="11"/>
      <c r="E49" s="15"/>
      <c r="F49" s="15"/>
      <c r="G49" s="15"/>
      <c r="H49" s="15"/>
      <c r="I49" s="15"/>
      <c r="J49" s="15"/>
      <c r="K49" s="15"/>
      <c r="L49" s="15"/>
      <c r="M49" s="1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s="95" customFormat="1" ht="18.600000000000001" thickBot="1" x14ac:dyDescent="0.35">
      <c r="A50" s="93"/>
      <c r="B50" s="94" t="s">
        <v>38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s="8" customFormat="1" ht="15.6" x14ac:dyDescent="0.3">
      <c r="A51" s="11"/>
      <c r="B51" s="12"/>
      <c r="C51" s="11"/>
      <c r="D51" s="11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s="8" customFormat="1" ht="16.2" thickBot="1" x14ac:dyDescent="0.35">
      <c r="A52" s="11"/>
      <c r="B52" s="12"/>
      <c r="C52" s="22" t="s">
        <v>39</v>
      </c>
      <c r="D52" s="11"/>
      <c r="E52" s="15"/>
      <c r="F52" s="15"/>
      <c r="G52" s="15"/>
      <c r="H52" s="15"/>
      <c r="I52" s="33"/>
      <c r="J52" s="34"/>
      <c r="K52" s="35"/>
      <c r="L52" s="15"/>
      <c r="M52" s="1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s="8" customFormat="1" ht="16.2" thickBot="1" x14ac:dyDescent="0.35">
      <c r="A53" s="11"/>
      <c r="B53" s="12"/>
      <c r="C53" s="11"/>
      <c r="D53" s="11"/>
      <c r="E53" s="97" t="s">
        <v>40</v>
      </c>
      <c r="F53" s="97" t="s">
        <v>41</v>
      </c>
      <c r="G53" s="98"/>
      <c r="H53" s="15"/>
      <c r="I53" s="33"/>
      <c r="J53" s="34"/>
      <c r="K53" s="35"/>
      <c r="L53" s="15"/>
      <c r="M53" s="15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s="8" customFormat="1" ht="15.6" x14ac:dyDescent="0.3">
      <c r="A54" s="11"/>
      <c r="B54" s="12"/>
      <c r="C54" s="11"/>
      <c r="D54" s="11"/>
      <c r="E54" s="99" t="s">
        <v>42</v>
      </c>
      <c r="F54" s="100"/>
      <c r="G54" s="101"/>
      <c r="H54" s="102"/>
      <c r="I54" s="33"/>
      <c r="J54" s="34"/>
      <c r="K54" s="35"/>
      <c r="L54" s="15"/>
      <c r="M54" s="1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s="8" customFormat="1" ht="16.2" thickBot="1" x14ac:dyDescent="0.35">
      <c r="A55" s="11"/>
      <c r="B55" s="12"/>
      <c r="C55" s="11"/>
      <c r="D55" s="11"/>
      <c r="E55" s="103" t="s">
        <v>43</v>
      </c>
      <c r="F55" s="104"/>
      <c r="G55" s="101"/>
      <c r="H55" s="15"/>
      <c r="I55" s="33"/>
      <c r="J55" s="34"/>
      <c r="K55" s="35"/>
      <c r="L55" s="15"/>
      <c r="M55" s="15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s="8" customFormat="1" ht="15.6" x14ac:dyDescent="0.3">
      <c r="A56" s="11"/>
      <c r="B56" s="12"/>
      <c r="C56" s="11"/>
      <c r="D56" s="11"/>
      <c r="E56" s="105" t="s">
        <v>44</v>
      </c>
      <c r="F56" s="15"/>
      <c r="G56" s="15"/>
      <c r="H56" s="15"/>
      <c r="I56" s="33"/>
      <c r="J56" s="34"/>
      <c r="K56" s="35"/>
      <c r="L56" s="15"/>
      <c r="M56" s="15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s="8" customFormat="1" ht="15.6" x14ac:dyDescent="0.3">
      <c r="A57" s="11"/>
      <c r="B57" s="12"/>
      <c r="C57" s="11"/>
      <c r="D57" s="11"/>
      <c r="E57" s="105"/>
      <c r="F57" s="15"/>
      <c r="G57" s="15"/>
      <c r="H57" s="15"/>
      <c r="I57" s="33"/>
      <c r="J57" s="34"/>
      <c r="K57" s="35"/>
      <c r="L57" s="15"/>
      <c r="M57" s="15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s="8" customFormat="1" ht="16.2" thickBot="1" x14ac:dyDescent="0.35">
      <c r="A58" s="11"/>
      <c r="B58" s="12"/>
      <c r="C58" s="22" t="s">
        <v>45</v>
      </c>
      <c r="D58" s="11"/>
      <c r="E58" s="15"/>
      <c r="F58" s="15"/>
      <c r="G58" s="15"/>
      <c r="H58" s="15"/>
      <c r="I58" s="15"/>
      <c r="J58" s="15"/>
      <c r="K58" s="15"/>
      <c r="L58" s="15"/>
      <c r="M58" s="15"/>
    </row>
    <row r="59" spans="1:26" s="8" customFormat="1" ht="31.2" x14ac:dyDescent="0.3">
      <c r="A59" s="11"/>
      <c r="B59" s="12"/>
      <c r="C59" s="22"/>
      <c r="D59" s="11"/>
      <c r="E59" s="76" t="s">
        <v>22</v>
      </c>
      <c r="F59" s="78" t="s">
        <v>46</v>
      </c>
      <c r="G59" s="78" t="s">
        <v>47</v>
      </c>
      <c r="H59" s="15"/>
      <c r="I59" s="15"/>
      <c r="J59" s="15"/>
      <c r="K59" s="15"/>
      <c r="L59" s="15"/>
      <c r="M59" s="15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s="8" customFormat="1" ht="16.2" thickBot="1" x14ac:dyDescent="0.35">
      <c r="A60" s="11"/>
      <c r="B60" s="12"/>
      <c r="C60" s="22"/>
      <c r="D60" s="11"/>
      <c r="E60" s="106" t="s">
        <v>48</v>
      </c>
      <c r="F60" s="107"/>
      <c r="G60" s="108"/>
      <c r="H60" s="15"/>
      <c r="I60" s="15"/>
      <c r="J60" s="15"/>
      <c r="K60" s="15"/>
      <c r="L60" s="15"/>
      <c r="M60" s="15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s="8" customFormat="1" ht="15.6" x14ac:dyDescent="0.3">
      <c r="A61" s="11"/>
      <c r="B61" s="12"/>
      <c r="C61" s="11"/>
      <c r="D61" s="11"/>
      <c r="E61" s="15"/>
      <c r="F61" s="15"/>
      <c r="G61" s="109"/>
      <c r="H61" s="15"/>
      <c r="I61" s="15"/>
      <c r="J61" s="15"/>
      <c r="K61" s="15"/>
      <c r="L61" s="15"/>
      <c r="M61" s="15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s="8" customFormat="1" ht="16.2" thickBot="1" x14ac:dyDescent="0.35">
      <c r="A62" s="11"/>
      <c r="B62" s="12"/>
      <c r="C62" s="11"/>
      <c r="D62" s="11"/>
      <c r="E62" s="15"/>
      <c r="F62" s="15"/>
      <c r="G62" s="109"/>
      <c r="H62" s="15"/>
      <c r="I62" s="15"/>
      <c r="J62" s="15"/>
      <c r="K62" s="15"/>
      <c r="L62" s="15"/>
      <c r="M62" s="15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s="95" customFormat="1" ht="18.600000000000001" thickBot="1" x14ac:dyDescent="0.35">
      <c r="A63" s="93"/>
      <c r="B63" s="94" t="s">
        <v>49</v>
      </c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s="8" customFormat="1" ht="15.6" x14ac:dyDescent="0.3">
      <c r="A64" s="11"/>
      <c r="B64" s="12"/>
      <c r="C64" s="11"/>
      <c r="D64" s="11"/>
      <c r="E64" s="15"/>
      <c r="F64" s="15"/>
      <c r="G64" s="109"/>
      <c r="H64" s="15"/>
      <c r="I64" s="15"/>
      <c r="J64" s="15"/>
      <c r="K64" s="15"/>
      <c r="L64" s="15"/>
      <c r="M64" s="15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s="8" customFormat="1" ht="16.2" thickBot="1" x14ac:dyDescent="0.35">
      <c r="A65" s="11"/>
      <c r="B65" s="12"/>
      <c r="C65" s="22" t="s">
        <v>50</v>
      </c>
      <c r="D65" s="11"/>
      <c r="E65" s="15"/>
      <c r="F65" s="15"/>
      <c r="G65" s="15"/>
      <c r="H65" s="15"/>
      <c r="I65" s="33"/>
      <c r="J65" s="34"/>
      <c r="K65" s="35"/>
      <c r="L65" s="15"/>
      <c r="M65" s="15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s="8" customFormat="1" ht="16.2" thickBot="1" x14ac:dyDescent="0.35">
      <c r="A66" s="11"/>
      <c r="B66" s="12"/>
      <c r="C66" s="11"/>
      <c r="D66" s="11"/>
      <c r="E66" s="110" t="s">
        <v>40</v>
      </c>
      <c r="F66" s="110" t="s">
        <v>51</v>
      </c>
      <c r="G66" s="101"/>
      <c r="H66" s="102"/>
      <c r="I66" s="33"/>
      <c r="J66" s="34"/>
      <c r="K66" s="35"/>
      <c r="L66" s="15"/>
      <c r="M66" s="15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s="8" customFormat="1" ht="15.6" x14ac:dyDescent="0.3">
      <c r="A67" s="11"/>
      <c r="B67" s="12"/>
      <c r="C67" s="11"/>
      <c r="D67" s="11"/>
      <c r="E67" s="111" t="s">
        <v>52</v>
      </c>
      <c r="F67" s="112"/>
      <c r="G67" s="101"/>
      <c r="H67" s="15"/>
      <c r="I67" s="33"/>
      <c r="J67" s="34"/>
      <c r="K67" s="35"/>
      <c r="L67" s="15"/>
      <c r="M67" s="15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s="8" customFormat="1" ht="16.2" thickBot="1" x14ac:dyDescent="0.35">
      <c r="A68" s="11"/>
      <c r="B68" s="12"/>
      <c r="C68" s="11"/>
      <c r="D68" s="11"/>
      <c r="E68" s="103" t="s">
        <v>53</v>
      </c>
      <c r="F68" s="113"/>
      <c r="G68" s="101"/>
      <c r="H68" s="15"/>
      <c r="I68" s="33"/>
      <c r="J68" s="34"/>
      <c r="K68" s="35"/>
      <c r="L68" s="15"/>
      <c r="M68" s="15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s="8" customFormat="1" ht="15.6" x14ac:dyDescent="0.3">
      <c r="A69" s="11"/>
      <c r="B69" s="12"/>
      <c r="C69" s="11"/>
      <c r="D69" s="11"/>
      <c r="E69" s="105" t="s">
        <v>44</v>
      </c>
      <c r="F69" s="11"/>
      <c r="G69" s="11"/>
      <c r="H69" s="11"/>
      <c r="I69" s="37"/>
      <c r="J69" s="38"/>
      <c r="K69" s="39"/>
      <c r="L69" s="11"/>
      <c r="M69" s="11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s="8" customFormat="1" ht="15.6" x14ac:dyDescent="0.3">
      <c r="A70" s="11"/>
      <c r="B70" s="12"/>
      <c r="C70" s="11"/>
      <c r="D70" s="11"/>
      <c r="E70" s="15"/>
      <c r="F70" s="15"/>
      <c r="G70" s="109"/>
      <c r="H70" s="15"/>
      <c r="I70" s="15"/>
      <c r="J70" s="15"/>
      <c r="K70" s="15"/>
      <c r="L70" s="15"/>
      <c r="M70" s="15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s="8" customFormat="1" ht="16.2" thickBot="1" x14ac:dyDescent="0.35">
      <c r="A71" s="11"/>
      <c r="B71" s="12"/>
      <c r="C71" s="22" t="s">
        <v>54</v>
      </c>
      <c r="D71" s="11"/>
      <c r="E71" s="15"/>
      <c r="F71" s="15"/>
      <c r="G71" s="109"/>
      <c r="H71" s="15"/>
      <c r="I71" s="15"/>
      <c r="J71" s="15"/>
      <c r="K71" s="15"/>
      <c r="L71" s="15"/>
      <c r="M71" s="15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s="8" customFormat="1" ht="31.2" x14ac:dyDescent="0.3">
      <c r="A72" s="11"/>
      <c r="B72" s="12"/>
      <c r="C72" s="11"/>
      <c r="D72" s="11"/>
      <c r="E72" s="76" t="s">
        <v>22</v>
      </c>
      <c r="F72" s="78" t="s">
        <v>46</v>
      </c>
      <c r="G72" s="78" t="s">
        <v>55</v>
      </c>
      <c r="H72" s="15"/>
      <c r="I72" s="15"/>
      <c r="J72" s="15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s="8" customFormat="1" ht="31.8" thickBot="1" x14ac:dyDescent="0.35">
      <c r="A73" s="11"/>
      <c r="B73" s="12"/>
      <c r="C73" s="11"/>
      <c r="D73" s="11"/>
      <c r="E73" s="106" t="s">
        <v>56</v>
      </c>
      <c r="F73" s="107"/>
      <c r="G73" s="114"/>
      <c r="H73" s="15"/>
      <c r="I73" s="15"/>
      <c r="J73" s="15"/>
      <c r="K73" s="15"/>
      <c r="L73" s="15"/>
      <c r="M73" s="15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s="8" customFormat="1" ht="16.2" thickBot="1" x14ac:dyDescent="0.35">
      <c r="A74" s="11"/>
      <c r="B74" s="12"/>
      <c r="C74" s="11"/>
      <c r="D74" s="11"/>
      <c r="E74" s="115"/>
      <c r="F74" s="116"/>
      <c r="G74" s="117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s="8" customFormat="1" ht="16.2" thickBot="1" x14ac:dyDescent="0.35">
      <c r="A75" s="41" t="s">
        <v>57</v>
      </c>
      <c r="B75" s="42"/>
      <c r="C75" s="43"/>
      <c r="D75" s="44"/>
      <c r="E75" s="91" t="s">
        <v>58</v>
      </c>
      <c r="F75" s="92"/>
      <c r="G75" s="92"/>
      <c r="H75" s="46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s="8" customFormat="1" ht="15.6" x14ac:dyDescent="0.3">
      <c r="A76" s="11"/>
      <c r="B76" s="12"/>
      <c r="C76" s="11"/>
      <c r="D76" s="11"/>
      <c r="E76" s="115"/>
      <c r="F76" s="116"/>
      <c r="G76" s="117"/>
      <c r="H76" s="15"/>
      <c r="I76" s="15"/>
      <c r="J76" s="15"/>
      <c r="K76" s="15"/>
      <c r="L76" s="15"/>
      <c r="M76" s="15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s="8" customFormat="1" ht="16.2" thickBot="1" x14ac:dyDescent="0.35">
      <c r="A77" s="11"/>
      <c r="B77" s="12"/>
      <c r="D77" s="22" t="s">
        <v>59</v>
      </c>
      <c r="F77" s="15"/>
      <c r="G77" s="15"/>
      <c r="H77" s="15"/>
      <c r="I77" s="33"/>
      <c r="J77" s="34"/>
      <c r="K77" s="35"/>
      <c r="L77" s="15"/>
      <c r="M77" s="15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s="8" customFormat="1" ht="15.6" x14ac:dyDescent="0.3">
      <c r="A78" s="11"/>
      <c r="B78" s="12"/>
      <c r="C78" s="11"/>
      <c r="D78" s="11"/>
      <c r="E78" s="76" t="s">
        <v>22</v>
      </c>
      <c r="F78" s="77" t="s">
        <v>60</v>
      </c>
      <c r="G78" s="78" t="s">
        <v>61</v>
      </c>
      <c r="H78" s="15"/>
      <c r="I78" s="33"/>
      <c r="J78" s="34"/>
      <c r="K78" s="35"/>
      <c r="L78" s="15"/>
      <c r="M78" s="15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s="8" customFormat="1" ht="15.6" x14ac:dyDescent="0.3">
      <c r="A79" s="11"/>
      <c r="B79" s="12"/>
      <c r="C79" s="11"/>
      <c r="D79" s="11"/>
      <c r="E79" s="118" t="s">
        <v>62</v>
      </c>
      <c r="F79" s="119"/>
      <c r="G79" s="120"/>
      <c r="H79" s="15"/>
      <c r="I79" s="33"/>
      <c r="J79" s="34"/>
      <c r="K79" s="35"/>
      <c r="L79" s="15"/>
      <c r="M79" s="15"/>
    </row>
    <row r="80" spans="1:26" s="8" customFormat="1" ht="16.2" thickBot="1" x14ac:dyDescent="0.35">
      <c r="A80" s="11"/>
      <c r="B80" s="12"/>
      <c r="C80" s="11"/>
      <c r="D80" s="11"/>
      <c r="E80" s="121" t="s">
        <v>63</v>
      </c>
      <c r="F80" s="122"/>
      <c r="G80" s="123"/>
      <c r="H80" s="15"/>
      <c r="I80" s="33"/>
      <c r="J80" s="34"/>
      <c r="K80" s="35"/>
      <c r="L80" s="15"/>
      <c r="M80" s="15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s="8" customFormat="1" ht="15.6" x14ac:dyDescent="0.3">
      <c r="A81" s="11"/>
      <c r="B81" s="12"/>
      <c r="C81" s="11"/>
      <c r="D81" s="11"/>
      <c r="E81" s="105" t="s">
        <v>64</v>
      </c>
      <c r="H81" s="11"/>
      <c r="I81" s="37"/>
      <c r="J81" s="38"/>
      <c r="K81" s="39"/>
      <c r="L81" s="11"/>
      <c r="M81" s="11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s="8" customFormat="1" ht="15.6" x14ac:dyDescent="0.3">
      <c r="A82" s="11"/>
      <c r="B82" s="12"/>
      <c r="C82" s="11"/>
      <c r="D82" s="11"/>
      <c r="E82" s="105"/>
      <c r="H82" s="11"/>
      <c r="I82" s="37"/>
      <c r="J82" s="38"/>
      <c r="K82" s="39"/>
      <c r="L82" s="11"/>
      <c r="M82" s="11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s="8" customFormat="1" ht="16.2" thickBot="1" x14ac:dyDescent="0.35">
      <c r="A83" s="11"/>
      <c r="B83" s="12"/>
      <c r="C83" s="124" t="s">
        <v>65</v>
      </c>
      <c r="D83" s="11"/>
      <c r="E83" s="15"/>
      <c r="F83" s="15"/>
      <c r="G83" s="15"/>
      <c r="H83" s="15"/>
      <c r="I83" s="15"/>
      <c r="J83" s="15"/>
      <c r="K83" s="15"/>
      <c r="L83" s="15"/>
      <c r="M83" s="15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s="8" customFormat="1" ht="31.2" x14ac:dyDescent="0.3">
      <c r="A84" s="11"/>
      <c r="B84" s="12"/>
      <c r="C84" s="11"/>
      <c r="D84" s="11"/>
      <c r="E84" s="76" t="s">
        <v>62</v>
      </c>
      <c r="F84" s="77" t="s">
        <v>66</v>
      </c>
      <c r="G84" s="77" t="s">
        <v>67</v>
      </c>
      <c r="H84" s="77" t="s">
        <v>55</v>
      </c>
      <c r="I84" s="77" t="s">
        <v>68</v>
      </c>
      <c r="J84" s="78" t="s">
        <v>69</v>
      </c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s="8" customFormat="1" ht="15.6" x14ac:dyDescent="0.3">
      <c r="A85" s="11"/>
      <c r="B85" s="12"/>
      <c r="C85" s="11"/>
      <c r="D85" s="11"/>
      <c r="E85" s="125" t="s">
        <v>60</v>
      </c>
      <c r="F85" s="119"/>
      <c r="G85" s="126"/>
      <c r="H85" s="127"/>
      <c r="I85" s="128"/>
      <c r="J85" s="129"/>
      <c r="K85" s="15"/>
      <c r="L85" s="15"/>
      <c r="M85" s="15"/>
    </row>
    <row r="86" spans="1:26" s="8" customFormat="1" ht="16.2" thickBot="1" x14ac:dyDescent="0.35">
      <c r="A86" s="11"/>
      <c r="B86" s="12"/>
      <c r="C86" s="11"/>
      <c r="D86" s="11"/>
      <c r="E86" s="130" t="s">
        <v>61</v>
      </c>
      <c r="F86" s="122"/>
      <c r="G86" s="131"/>
      <c r="H86" s="132"/>
      <c r="I86" s="133"/>
      <c r="J86" s="134"/>
      <c r="K86" s="15"/>
      <c r="L86" s="15"/>
      <c r="M86" s="15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s="8" customFormat="1" ht="16.2" thickBot="1" x14ac:dyDescent="0.35">
      <c r="A87" s="11"/>
      <c r="B87" s="12"/>
      <c r="C87" s="11"/>
      <c r="D87" s="11"/>
      <c r="E87" s="15"/>
      <c r="F87" s="15"/>
      <c r="G87" s="15"/>
      <c r="H87" s="15"/>
      <c r="I87" s="15"/>
      <c r="J87" s="15"/>
      <c r="K87" s="15"/>
      <c r="L87" s="15"/>
      <c r="M87" s="15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s="8" customFormat="1" ht="46.8" x14ac:dyDescent="0.3">
      <c r="A88" s="11"/>
      <c r="B88" s="12"/>
      <c r="C88" s="11"/>
      <c r="D88" s="11"/>
      <c r="E88" s="76" t="s">
        <v>70</v>
      </c>
      <c r="F88" s="77" t="s">
        <v>71</v>
      </c>
      <c r="G88" s="77" t="s">
        <v>72</v>
      </c>
      <c r="H88" s="77" t="s">
        <v>73</v>
      </c>
      <c r="I88" s="77" t="s">
        <v>74</v>
      </c>
      <c r="J88" s="78" t="s">
        <v>75</v>
      </c>
      <c r="K88" s="15"/>
      <c r="L88" s="15"/>
      <c r="M88" s="15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s="8" customFormat="1" ht="16.2" thickBot="1" x14ac:dyDescent="0.35">
      <c r="A89" s="11"/>
      <c r="B89" s="12"/>
      <c r="C89" s="11"/>
      <c r="D89" s="11"/>
      <c r="E89" s="135"/>
      <c r="F89" s="136"/>
      <c r="G89" s="137"/>
      <c r="H89" s="138"/>
      <c r="I89" s="137"/>
      <c r="J89" s="134"/>
      <c r="K89" s="15"/>
      <c r="L89" s="15"/>
      <c r="M89" s="15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s="8" customFormat="1" ht="16.2" thickBot="1" x14ac:dyDescent="0.35">
      <c r="A90" s="11"/>
      <c r="B90" s="12"/>
      <c r="C90" s="11"/>
      <c r="D90" s="11"/>
      <c r="E90" s="15"/>
      <c r="F90" s="15"/>
      <c r="G90" s="15"/>
      <c r="H90" s="15"/>
      <c r="I90" s="15"/>
      <c r="J90" s="15"/>
      <c r="K90" s="15"/>
      <c r="L90" s="15"/>
      <c r="M90" s="15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s="8" customFormat="1" ht="31.2" x14ac:dyDescent="0.3">
      <c r="A91" s="11"/>
      <c r="B91" s="12"/>
      <c r="C91" s="11"/>
      <c r="D91" s="11"/>
      <c r="E91" s="76" t="s">
        <v>76</v>
      </c>
      <c r="F91" s="78" t="s">
        <v>77</v>
      </c>
      <c r="G91" s="15"/>
      <c r="H91" s="87"/>
      <c r="I91" s="15"/>
      <c r="J91" s="15"/>
      <c r="K91" s="15"/>
      <c r="L91" s="15"/>
      <c r="M91" s="15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s="8" customFormat="1" ht="15.6" x14ac:dyDescent="0.3">
      <c r="A92" s="11"/>
      <c r="B92" s="12"/>
      <c r="C92" s="11"/>
      <c r="D92" s="11"/>
      <c r="E92" s="139" t="s">
        <v>60</v>
      </c>
      <c r="F92" s="140">
        <f>J85</f>
        <v>0</v>
      </c>
      <c r="G92" s="141"/>
      <c r="H92" s="15"/>
      <c r="I92" s="15"/>
      <c r="J92" s="15"/>
      <c r="K92" s="15"/>
      <c r="L92" s="15"/>
      <c r="M92" s="15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s="8" customFormat="1" ht="15.6" x14ac:dyDescent="0.3">
      <c r="A93" s="11"/>
      <c r="B93" s="12"/>
      <c r="C93" s="11"/>
      <c r="D93" s="11"/>
      <c r="E93" s="139" t="s">
        <v>61</v>
      </c>
      <c r="F93" s="140">
        <f>J86</f>
        <v>0</v>
      </c>
      <c r="G93" s="15"/>
      <c r="H93" s="15"/>
      <c r="I93" s="15"/>
      <c r="J93" s="15"/>
      <c r="K93" s="15"/>
      <c r="L93" s="15"/>
      <c r="M93" s="15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s="8" customFormat="1" ht="16.2" thickBot="1" x14ac:dyDescent="0.35">
      <c r="A94" s="11"/>
      <c r="B94" s="12"/>
      <c r="C94" s="11"/>
      <c r="D94" s="11"/>
      <c r="E94" s="142" t="s">
        <v>78</v>
      </c>
      <c r="F94" s="143">
        <f>J89</f>
        <v>0</v>
      </c>
      <c r="G94" s="15"/>
      <c r="H94" s="15"/>
      <c r="I94" s="15"/>
      <c r="J94" s="15"/>
      <c r="K94" s="15"/>
      <c r="L94" s="15"/>
      <c r="M94" s="15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s="8" customFormat="1" ht="16.8" thickTop="1" thickBot="1" x14ac:dyDescent="0.35">
      <c r="A95" s="11"/>
      <c r="B95" s="12"/>
      <c r="C95" s="11"/>
      <c r="D95" s="11"/>
      <c r="E95" s="144" t="s">
        <v>79</v>
      </c>
      <c r="F95" s="145">
        <f>SUM(F92:F94)</f>
        <v>0</v>
      </c>
      <c r="G95" s="15"/>
      <c r="H95" s="15"/>
      <c r="I95" s="15"/>
      <c r="J95" s="15"/>
      <c r="K95" s="15"/>
      <c r="L95" s="15"/>
      <c r="M95" s="15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s="8" customFormat="1" ht="15.6" x14ac:dyDescent="0.3">
      <c r="A96" s="11"/>
      <c r="B96" s="12"/>
      <c r="C96" s="11"/>
      <c r="D96" s="11"/>
      <c r="E96" s="15"/>
      <c r="F96" s="15"/>
      <c r="G96" s="15"/>
      <c r="H96" s="15"/>
      <c r="I96" s="15"/>
      <c r="J96" s="15"/>
      <c r="K96" s="15"/>
      <c r="L96" s="15"/>
      <c r="M96" s="15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s="8" customFormat="1" ht="15.6" x14ac:dyDescent="0.3">
      <c r="A97" s="11"/>
      <c r="B97" s="12"/>
      <c r="C97" s="11"/>
      <c r="D97" s="11"/>
      <c r="E97" s="15"/>
      <c r="F97" s="15"/>
      <c r="G97" s="15"/>
      <c r="H97" s="15"/>
      <c r="I97" s="15"/>
      <c r="J97" s="15"/>
      <c r="K97" s="15"/>
      <c r="L97" s="15"/>
      <c r="M97" s="15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s="8" customFormat="1" ht="16.2" thickBot="1" x14ac:dyDescent="0.35">
      <c r="A98" s="11"/>
      <c r="B98" s="12"/>
      <c r="C98" s="124" t="s">
        <v>80</v>
      </c>
      <c r="D98" s="11"/>
      <c r="E98" s="15"/>
      <c r="F98" s="15"/>
      <c r="G98" s="15"/>
      <c r="H98" s="15"/>
      <c r="I98" s="15"/>
      <c r="J98" s="15"/>
      <c r="K98" s="15"/>
      <c r="L98" s="15"/>
      <c r="M98" s="15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s="8" customFormat="1" ht="31.2" x14ac:dyDescent="0.3">
      <c r="A99" s="11"/>
      <c r="B99" s="12"/>
      <c r="C99" s="11"/>
      <c r="D99" s="11"/>
      <c r="E99" s="76" t="s">
        <v>81</v>
      </c>
      <c r="F99" s="77" t="s">
        <v>66</v>
      </c>
      <c r="G99" s="77" t="s">
        <v>82</v>
      </c>
      <c r="H99" s="77" t="s">
        <v>55</v>
      </c>
      <c r="I99" s="77" t="s">
        <v>68</v>
      </c>
      <c r="J99" s="78" t="s">
        <v>83</v>
      </c>
      <c r="K99" s="15"/>
      <c r="L99" s="15"/>
      <c r="M99" s="15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s="8" customFormat="1" ht="15.6" x14ac:dyDescent="0.3">
      <c r="A100" s="11"/>
      <c r="B100" s="12"/>
      <c r="C100" s="11"/>
      <c r="D100" s="11"/>
      <c r="E100" s="125" t="s">
        <v>60</v>
      </c>
      <c r="F100" s="119"/>
      <c r="G100" s="126"/>
      <c r="H100" s="127"/>
      <c r="I100" s="146"/>
      <c r="J100" s="129"/>
      <c r="K100" s="15"/>
      <c r="L100" s="15"/>
      <c r="M100" s="15"/>
    </row>
    <row r="101" spans="1:26" s="8" customFormat="1" ht="16.2" thickBot="1" x14ac:dyDescent="0.35">
      <c r="A101" s="11"/>
      <c r="B101" s="12"/>
      <c r="C101" s="11"/>
      <c r="D101" s="11"/>
      <c r="E101" s="130" t="s">
        <v>61</v>
      </c>
      <c r="F101" s="122"/>
      <c r="G101" s="131"/>
      <c r="H101" s="132"/>
      <c r="I101" s="147"/>
      <c r="J101" s="134"/>
      <c r="K101" s="15"/>
      <c r="L101" s="15"/>
      <c r="M101" s="15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s="8" customFormat="1" ht="16.2" thickBot="1" x14ac:dyDescent="0.35">
      <c r="A102" s="11"/>
      <c r="B102" s="12"/>
      <c r="C102" s="11"/>
      <c r="D102" s="11"/>
      <c r="E102" s="148"/>
      <c r="F102" s="148"/>
      <c r="G102" s="148"/>
      <c r="H102" s="149"/>
      <c r="I102" s="35"/>
      <c r="J102" s="35"/>
      <c r="K102" s="35"/>
      <c r="L102" s="150"/>
      <c r="M102" s="148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s="8" customFormat="1" ht="31.2" x14ac:dyDescent="0.3">
      <c r="A103" s="11"/>
      <c r="B103" s="12"/>
      <c r="C103" s="11"/>
      <c r="D103" s="11"/>
      <c r="E103" s="76" t="s">
        <v>84</v>
      </c>
      <c r="F103" s="78" t="s">
        <v>77</v>
      </c>
      <c r="G103" s="148"/>
      <c r="H103" s="149"/>
      <c r="I103" s="35"/>
      <c r="J103" s="35"/>
      <c r="K103" s="35"/>
      <c r="L103" s="150"/>
      <c r="M103" s="148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s="8" customFormat="1" ht="15.6" x14ac:dyDescent="0.3">
      <c r="A104" s="11"/>
      <c r="B104" s="12"/>
      <c r="C104" s="11"/>
      <c r="D104" s="11"/>
      <c r="E104" s="139" t="s">
        <v>60</v>
      </c>
      <c r="F104" s="140">
        <f>J100</f>
        <v>0</v>
      </c>
      <c r="G104" s="148"/>
      <c r="H104" s="149"/>
      <c r="I104" s="35"/>
      <c r="J104" s="35"/>
      <c r="K104" s="35"/>
      <c r="L104" s="150"/>
      <c r="M104" s="148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s="8" customFormat="1" ht="15.6" x14ac:dyDescent="0.3">
      <c r="A105" s="11"/>
      <c r="B105" s="12"/>
      <c r="C105" s="11"/>
      <c r="D105" s="11"/>
      <c r="E105" s="139" t="s">
        <v>61</v>
      </c>
      <c r="F105" s="140">
        <f>J101</f>
        <v>0</v>
      </c>
      <c r="G105" s="148"/>
      <c r="H105" s="149"/>
      <c r="I105" s="35"/>
      <c r="J105" s="35"/>
      <c r="K105" s="35"/>
      <c r="L105" s="150"/>
      <c r="M105" s="148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s="8" customFormat="1" ht="31.8" thickBot="1" x14ac:dyDescent="0.35">
      <c r="A106" s="11"/>
      <c r="B106" s="12"/>
      <c r="C106" s="11"/>
      <c r="D106" s="11"/>
      <c r="E106" s="144" t="s">
        <v>85</v>
      </c>
      <c r="F106" s="145">
        <f>SUM(F104:F105)</f>
        <v>0</v>
      </c>
      <c r="G106" s="148"/>
      <c r="H106" s="149"/>
      <c r="I106" s="35"/>
      <c r="J106" s="35"/>
      <c r="K106" s="35"/>
      <c r="L106" s="150"/>
      <c r="M106" s="148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s="8" customFormat="1" ht="15.6" x14ac:dyDescent="0.3">
      <c r="A107" s="11"/>
      <c r="B107" s="12"/>
      <c r="C107" s="11"/>
      <c r="D107" s="11"/>
      <c r="E107" s="148"/>
      <c r="F107" s="148"/>
      <c r="G107" s="148"/>
      <c r="H107" s="149"/>
      <c r="I107" s="35"/>
      <c r="J107" s="35"/>
      <c r="K107" s="35"/>
      <c r="L107" s="150"/>
      <c r="M107" s="148"/>
    </row>
    <row r="108" spans="1:26" s="8" customFormat="1" ht="16.2" thickBot="1" x14ac:dyDescent="0.35">
      <c r="A108" s="11"/>
      <c r="B108" s="12"/>
      <c r="C108" s="151" t="s">
        <v>86</v>
      </c>
      <c r="E108" s="152"/>
      <c r="F108" s="152"/>
      <c r="G108" s="152"/>
      <c r="H108" s="152"/>
      <c r="I108" s="152"/>
      <c r="J108" s="35"/>
      <c r="K108" s="35"/>
      <c r="L108" s="150"/>
      <c r="M108" s="148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s="8" customFormat="1" ht="31.2" x14ac:dyDescent="0.3">
      <c r="A109" s="11"/>
      <c r="B109" s="12"/>
      <c r="C109" s="11"/>
      <c r="D109" s="76"/>
      <c r="E109" s="76" t="s">
        <v>22</v>
      </c>
      <c r="F109" s="153" t="s">
        <v>87</v>
      </c>
      <c r="G109" s="154" t="s">
        <v>88</v>
      </c>
      <c r="H109" s="155"/>
      <c r="I109" s="14"/>
      <c r="J109" s="35"/>
      <c r="K109" s="35"/>
      <c r="L109" s="150"/>
      <c r="M109" s="148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s="8" customFormat="1" ht="15.6" x14ac:dyDescent="0.3">
      <c r="A110" s="11"/>
      <c r="B110" s="12"/>
      <c r="C110" s="11"/>
      <c r="D110" s="50">
        <v>1</v>
      </c>
      <c r="E110" s="79" t="s">
        <v>24</v>
      </c>
      <c r="F110" s="156"/>
      <c r="G110" s="157"/>
      <c r="H110" s="158"/>
      <c r="I110" s="159"/>
      <c r="J110" s="35"/>
      <c r="K110" s="35"/>
      <c r="L110" s="150"/>
      <c r="M110" s="148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s="8" customFormat="1" ht="15.6" x14ac:dyDescent="0.3">
      <c r="A111" s="11"/>
      <c r="B111" s="12"/>
      <c r="C111" s="11"/>
      <c r="D111" s="81">
        <v>2</v>
      </c>
      <c r="E111" s="160" t="s">
        <v>25</v>
      </c>
      <c r="F111" s="156"/>
      <c r="G111" s="161"/>
      <c r="H111" s="158"/>
      <c r="I111" s="159"/>
      <c r="J111" s="35"/>
      <c r="K111" s="35"/>
      <c r="L111" s="150"/>
      <c r="M111" s="148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s="8" customFormat="1" ht="15.6" x14ac:dyDescent="0.3">
      <c r="A112" s="11"/>
      <c r="B112" s="12"/>
      <c r="C112" s="11"/>
      <c r="D112" s="50">
        <v>3</v>
      </c>
      <c r="E112" s="162" t="s">
        <v>34</v>
      </c>
      <c r="F112" s="156"/>
      <c r="G112" s="163"/>
      <c r="H112" s="164"/>
      <c r="I112" s="159"/>
      <c r="J112" s="35"/>
      <c r="K112" s="35"/>
      <c r="L112" s="150"/>
      <c r="M112" s="148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s="8" customFormat="1" ht="15.6" x14ac:dyDescent="0.3">
      <c r="A113" s="11"/>
      <c r="B113" s="12"/>
      <c r="C113" s="11"/>
      <c r="D113" s="59">
        <v>4</v>
      </c>
      <c r="E113" s="86" t="s">
        <v>27</v>
      </c>
      <c r="F113" s="156"/>
      <c r="G113" s="165"/>
      <c r="H113" s="158"/>
      <c r="I113" s="159"/>
      <c r="J113" s="35"/>
      <c r="K113" s="35"/>
      <c r="L113" s="150"/>
      <c r="M113" s="148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s="8" customFormat="1" ht="31.8" customHeight="1" thickBot="1" x14ac:dyDescent="0.35">
      <c r="A114" s="11"/>
      <c r="B114" s="12"/>
      <c r="C114" s="11"/>
      <c r="D114" s="62">
        <v>5</v>
      </c>
      <c r="E114" s="88" t="s">
        <v>28</v>
      </c>
      <c r="F114" s="166"/>
      <c r="G114" s="167"/>
      <c r="H114" s="168" t="s">
        <v>89</v>
      </c>
      <c r="I114" s="169"/>
      <c r="J114" s="35"/>
      <c r="K114" s="35"/>
      <c r="L114" s="150"/>
      <c r="M114" s="148"/>
    </row>
    <row r="115" spans="1:26" s="8" customFormat="1" ht="16.8" thickTop="1" thickBot="1" x14ac:dyDescent="0.35">
      <c r="A115" s="11"/>
      <c r="B115" s="12"/>
      <c r="C115" s="11"/>
      <c r="D115" s="66">
        <v>6</v>
      </c>
      <c r="E115" s="89" t="s">
        <v>35</v>
      </c>
      <c r="F115" s="170">
        <f>F14</f>
        <v>35</v>
      </c>
      <c r="G115" s="171">
        <f>SUM(G112:G114)</f>
        <v>0</v>
      </c>
      <c r="H115" s="172" t="s">
        <v>90</v>
      </c>
      <c r="I115" s="173"/>
      <c r="J115" s="35"/>
      <c r="K115" s="35"/>
      <c r="L115" s="150"/>
      <c r="M115" s="148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s="8" customFormat="1" ht="16.2" thickBot="1" x14ac:dyDescent="0.35">
      <c r="A116" s="11"/>
      <c r="B116" s="12"/>
      <c r="C116" s="11"/>
      <c r="D116" s="11"/>
      <c r="E116" s="148"/>
      <c r="F116" s="174"/>
      <c r="G116" s="175">
        <f>F15</f>
        <v>38</v>
      </c>
      <c r="H116" s="172" t="s">
        <v>91</v>
      </c>
      <c r="I116" s="173"/>
      <c r="J116" s="35"/>
      <c r="K116" s="35"/>
      <c r="L116" s="150"/>
      <c r="M116" s="148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s="8" customFormat="1" ht="16.2" thickBot="1" x14ac:dyDescent="0.35">
      <c r="A117" s="11"/>
      <c r="B117" s="12"/>
      <c r="C117" s="11"/>
      <c r="D117" s="11"/>
      <c r="E117" s="148"/>
      <c r="F117" s="176"/>
      <c r="G117" s="177">
        <f>(G116-G115)/G116</f>
        <v>1</v>
      </c>
      <c r="H117" s="178" t="s">
        <v>92</v>
      </c>
      <c r="I117" s="179"/>
      <c r="J117" s="35"/>
      <c r="K117" s="35"/>
      <c r="L117" s="150"/>
      <c r="M117" s="148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s="8" customFormat="1" ht="16.2" thickBot="1" x14ac:dyDescent="0.35">
      <c r="A118" s="11"/>
      <c r="B118" s="12"/>
      <c r="C118" s="11"/>
      <c r="D118" s="11"/>
      <c r="E118" s="180"/>
      <c r="F118" s="180"/>
      <c r="G118" s="181">
        <f>(G116-G115)*G15</f>
        <v>45600000</v>
      </c>
      <c r="H118" s="178" t="s">
        <v>93</v>
      </c>
      <c r="I118" s="179"/>
      <c r="J118" s="35"/>
      <c r="K118" s="35"/>
      <c r="L118" s="150"/>
      <c r="M118" s="148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s="8" customFormat="1" ht="16.2" thickBot="1" x14ac:dyDescent="0.35">
      <c r="A119" s="11"/>
      <c r="B119" s="12"/>
      <c r="C119" s="11"/>
      <c r="D119" s="11"/>
      <c r="E119" s="148"/>
      <c r="F119" s="148"/>
      <c r="G119" s="148"/>
      <c r="H119" s="149"/>
      <c r="I119" s="35"/>
      <c r="J119" s="35"/>
      <c r="K119" s="35"/>
      <c r="L119" s="150"/>
      <c r="M119" s="148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s="8" customFormat="1" ht="31.8" thickBot="1" x14ac:dyDescent="0.35">
      <c r="A120" s="41" t="s">
        <v>94</v>
      </c>
      <c r="B120" s="42"/>
      <c r="C120" s="43"/>
      <c r="D120" s="44"/>
      <c r="E120" s="182" t="s">
        <v>8</v>
      </c>
      <c r="F120" s="183"/>
      <c r="G120" s="148"/>
      <c r="H120" s="149"/>
      <c r="I120" s="35"/>
      <c r="J120" s="35"/>
      <c r="K120" s="35"/>
      <c r="L120" s="150"/>
      <c r="M120" s="148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s="8" customFormat="1" ht="15.6" x14ac:dyDescent="0.3">
      <c r="A121" s="11"/>
      <c r="B121" s="12"/>
      <c r="C121" s="11"/>
      <c r="D121" s="11"/>
      <c r="E121" s="148"/>
      <c r="F121" s="148"/>
      <c r="G121" s="148"/>
      <c r="H121" s="149"/>
      <c r="I121" s="35"/>
      <c r="J121" s="35"/>
      <c r="K121" s="35"/>
      <c r="L121" s="150"/>
      <c r="M121" s="148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s="8" customFormat="1" ht="15.6" x14ac:dyDescent="0.3">
      <c r="A122" s="11"/>
      <c r="B122" s="12" t="s">
        <v>95</v>
      </c>
      <c r="C122" s="11"/>
      <c r="D122" s="11"/>
      <c r="E122" s="148"/>
      <c r="F122" s="148"/>
      <c r="G122" s="148"/>
      <c r="H122" s="148"/>
      <c r="I122" s="148"/>
      <c r="J122" s="148"/>
      <c r="K122" s="148"/>
      <c r="L122" s="148"/>
      <c r="M122" s="18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s="8" customFormat="1" ht="15.6" x14ac:dyDescent="0.3">
      <c r="A123" s="11"/>
      <c r="B123" s="12"/>
      <c r="C123" s="185" t="s">
        <v>96</v>
      </c>
      <c r="D123" s="11"/>
      <c r="E123" s="15"/>
      <c r="F123" s="15"/>
      <c r="G123" s="15"/>
      <c r="H123" s="15"/>
      <c r="I123" s="15"/>
      <c r="J123" s="15"/>
      <c r="K123" s="15"/>
      <c r="L123" s="15"/>
      <c r="M123" s="15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s="8" customFormat="1" ht="15.6" x14ac:dyDescent="0.3">
      <c r="A124" s="11"/>
      <c r="B124" s="12"/>
      <c r="C124" s="11"/>
      <c r="D124" s="11"/>
      <c r="E124" s="15"/>
      <c r="F124" s="15"/>
      <c r="G124" s="15"/>
      <c r="H124" s="15"/>
      <c r="I124" s="15"/>
      <c r="J124" s="15"/>
      <c r="K124" s="15"/>
      <c r="L124" s="15"/>
      <c r="M124" s="15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s="8" customFormat="1" ht="15.6" x14ac:dyDescent="0.3">
      <c r="A125" s="11"/>
      <c r="B125" s="12"/>
      <c r="C125" s="11"/>
      <c r="D125" s="11"/>
      <c r="E125" s="15"/>
      <c r="F125" s="15"/>
      <c r="G125" s="15"/>
      <c r="H125" s="15"/>
      <c r="I125" s="15"/>
      <c r="J125" s="15"/>
      <c r="K125" s="15"/>
      <c r="L125" s="15"/>
      <c r="M125" s="15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s="8" customFormat="1" ht="15.6" x14ac:dyDescent="0.3">
      <c r="A126" s="11"/>
      <c r="B126" s="12"/>
      <c r="C126" s="11"/>
      <c r="D126" s="11"/>
      <c r="E126" s="15"/>
      <c r="F126" s="15"/>
      <c r="G126" s="15"/>
      <c r="H126" s="15"/>
      <c r="I126" s="15"/>
      <c r="J126" s="15"/>
      <c r="K126" s="15"/>
      <c r="L126" s="15"/>
      <c r="M126" s="15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s="8" customFormat="1" ht="15.6" x14ac:dyDescent="0.3">
      <c r="A127" s="11"/>
      <c r="B127" s="12"/>
      <c r="C127" s="11"/>
      <c r="D127" s="11"/>
      <c r="E127" s="15"/>
      <c r="F127" s="15"/>
      <c r="G127" s="15"/>
      <c r="H127" s="15"/>
      <c r="I127" s="15"/>
      <c r="J127" s="15"/>
      <c r="K127" s="15"/>
      <c r="L127" s="15"/>
      <c r="M127" s="15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s="8" customFormat="1" ht="15.6" x14ac:dyDescent="0.3">
      <c r="A128" s="11"/>
      <c r="B128" s="12"/>
      <c r="C128" s="11"/>
      <c r="D128" s="11"/>
      <c r="E128" s="15"/>
      <c r="F128" s="15"/>
      <c r="G128" s="15"/>
      <c r="H128" s="15"/>
      <c r="I128" s="15"/>
      <c r="J128" s="15"/>
      <c r="K128" s="15"/>
      <c r="L128" s="15"/>
      <c r="M128" s="15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s="8" customFormat="1" ht="15.6" x14ac:dyDescent="0.3">
      <c r="A129" s="11"/>
      <c r="B129" s="12"/>
      <c r="C129" s="11"/>
      <c r="D129" s="11"/>
      <c r="E129" s="15"/>
      <c r="F129" s="15"/>
      <c r="G129" s="15"/>
      <c r="H129" s="15"/>
      <c r="I129" s="15"/>
      <c r="J129" s="15"/>
      <c r="K129" s="15"/>
      <c r="L129" s="15"/>
      <c r="M129" s="15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s="8" customFormat="1" ht="15.6" x14ac:dyDescent="0.3">
      <c r="A130" s="11"/>
      <c r="B130" s="12"/>
      <c r="C130" s="11"/>
      <c r="D130" s="11"/>
      <c r="E130" s="15"/>
      <c r="F130" s="15"/>
      <c r="G130" s="15"/>
      <c r="H130" s="15"/>
      <c r="I130" s="15"/>
      <c r="J130" s="15"/>
      <c r="K130" s="15"/>
      <c r="L130" s="15"/>
      <c r="M130" s="15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s="8" customFormat="1" ht="15.6" x14ac:dyDescent="0.3">
      <c r="A131" s="11"/>
      <c r="B131" s="12"/>
      <c r="C131" s="11"/>
      <c r="D131" s="11"/>
      <c r="E131" s="15"/>
      <c r="F131" s="15"/>
      <c r="G131" s="15"/>
      <c r="H131" s="15"/>
      <c r="I131" s="15"/>
      <c r="J131" s="15"/>
      <c r="K131" s="15"/>
      <c r="L131" s="15"/>
      <c r="M131" s="15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s="8" customFormat="1" ht="15.6" x14ac:dyDescent="0.3">
      <c r="A132" s="11"/>
      <c r="B132" s="12"/>
      <c r="C132" s="22" t="s">
        <v>97</v>
      </c>
      <c r="D132" s="11"/>
      <c r="E132" s="15"/>
      <c r="F132" s="15"/>
      <c r="G132" s="15"/>
      <c r="H132" s="15"/>
      <c r="I132" s="15"/>
      <c r="J132" s="15"/>
      <c r="K132" s="15"/>
      <c r="L132" s="15"/>
      <c r="M132" s="15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s="8" customFormat="1" ht="16.2" thickBot="1" x14ac:dyDescent="0.35">
      <c r="A133" s="11"/>
      <c r="B133" s="11"/>
      <c r="C133" s="11"/>
      <c r="D133" s="11"/>
      <c r="E133" s="15"/>
      <c r="F133" s="15"/>
      <c r="G133" s="15"/>
      <c r="H133" s="15"/>
      <c r="I133" s="15"/>
      <c r="J133" s="15"/>
      <c r="K133" s="15"/>
      <c r="L133" s="15"/>
      <c r="M133" s="15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s="8" customFormat="1" ht="16.2" thickBot="1" x14ac:dyDescent="0.35">
      <c r="A134" s="11"/>
      <c r="B134" s="11"/>
      <c r="C134" s="11"/>
      <c r="D134" s="11"/>
      <c r="E134" s="186" t="s">
        <v>22</v>
      </c>
      <c r="F134" s="187" t="s">
        <v>98</v>
      </c>
      <c r="G134" s="188" t="s">
        <v>99</v>
      </c>
      <c r="H134" s="15"/>
      <c r="I134" s="189"/>
      <c r="J134" s="190"/>
      <c r="K134" s="190"/>
      <c r="L134" s="190"/>
      <c r="M134" s="15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s="8" customFormat="1" ht="16.2" thickBot="1" x14ac:dyDescent="0.35">
      <c r="A135" s="11"/>
      <c r="B135" s="11"/>
      <c r="C135" s="11"/>
      <c r="D135" s="11"/>
      <c r="E135" s="191" t="s">
        <v>24</v>
      </c>
      <c r="F135" s="192">
        <f>G110</f>
        <v>0</v>
      </c>
      <c r="G135" s="193"/>
      <c r="H135" s="15"/>
      <c r="I135" s="15"/>
      <c r="J135" s="15"/>
      <c r="K135" s="15"/>
      <c r="L135" s="15"/>
      <c r="M135" s="15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s="8" customFormat="1" ht="16.2" thickBot="1" x14ac:dyDescent="0.35">
      <c r="A136" s="11"/>
      <c r="B136" s="11"/>
      <c r="C136" s="11"/>
      <c r="D136" s="11"/>
      <c r="E136" s="191" t="s">
        <v>25</v>
      </c>
      <c r="F136" s="193">
        <f>G111</f>
        <v>0</v>
      </c>
      <c r="G136" s="193"/>
      <c r="H136" s="15"/>
      <c r="I136" s="194"/>
      <c r="J136" s="195"/>
      <c r="K136" s="195"/>
      <c r="L136" s="195"/>
      <c r="M136" s="15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s="8" customFormat="1" ht="16.2" thickBot="1" x14ac:dyDescent="0.35">
      <c r="A137" s="11"/>
      <c r="B137" s="11"/>
      <c r="C137" s="11"/>
      <c r="D137" s="11"/>
      <c r="E137" s="196" t="s">
        <v>100</v>
      </c>
      <c r="F137" s="197">
        <f>G112</f>
        <v>0</v>
      </c>
      <c r="G137" s="198"/>
      <c r="H137" s="15"/>
      <c r="I137" s="15"/>
      <c r="J137" s="15"/>
      <c r="K137" s="15"/>
      <c r="L137" s="15"/>
      <c r="M137" s="15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s="8" customFormat="1" ht="16.2" thickBot="1" x14ac:dyDescent="0.35">
      <c r="A138" s="11"/>
      <c r="B138" s="11"/>
      <c r="C138" s="11"/>
      <c r="D138" s="11"/>
      <c r="E138" s="191" t="s">
        <v>27</v>
      </c>
      <c r="F138" s="199">
        <f>G113</f>
        <v>0</v>
      </c>
      <c r="G138" s="193"/>
      <c r="H138" s="15"/>
      <c r="I138" s="194"/>
      <c r="J138" s="195"/>
      <c r="K138" s="195"/>
      <c r="L138" s="195"/>
      <c r="M138" s="15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s="8" customFormat="1" ht="16.2" thickBot="1" x14ac:dyDescent="0.35">
      <c r="A139" s="11"/>
      <c r="B139" s="11"/>
      <c r="C139" s="11"/>
      <c r="D139" s="11"/>
      <c r="E139" s="200" t="s">
        <v>28</v>
      </c>
      <c r="F139" s="201">
        <f>G114</f>
        <v>0</v>
      </c>
      <c r="G139" s="202"/>
      <c r="H139" s="15"/>
      <c r="I139" s="15"/>
      <c r="J139" s="15"/>
      <c r="K139" s="15"/>
      <c r="L139" s="15"/>
      <c r="M139" s="15"/>
    </row>
    <row r="140" spans="1:26" s="8" customFormat="1" ht="16.8" thickTop="1" thickBot="1" x14ac:dyDescent="0.35">
      <c r="A140" s="11"/>
      <c r="B140" s="11"/>
      <c r="C140" s="11"/>
      <c r="D140" s="11"/>
      <c r="E140" s="203" t="s">
        <v>101</v>
      </c>
      <c r="F140" s="204">
        <f>SUM(F137:F139)</f>
        <v>0</v>
      </c>
      <c r="G140" s="205"/>
      <c r="H140" s="15"/>
      <c r="I140" s="15"/>
      <c r="J140" s="15"/>
      <c r="K140" s="15"/>
      <c r="L140" s="15"/>
      <c r="M140" s="15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s="8" customFormat="1" ht="15.6" x14ac:dyDescent="0.3">
      <c r="A141" s="11"/>
      <c r="B141" s="11"/>
      <c r="C141" s="11"/>
      <c r="D141" s="11"/>
      <c r="E141" s="11"/>
      <c r="F141" s="11"/>
      <c r="G141" s="15"/>
      <c r="H141" s="15"/>
      <c r="I141" s="15"/>
      <c r="J141" s="15"/>
      <c r="K141" s="15"/>
      <c r="L141" s="15"/>
      <c r="M141" s="15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s="8" customFormat="1" ht="15.6" x14ac:dyDescent="0.3">
      <c r="A142" s="11"/>
      <c r="B142" s="11"/>
      <c r="C142" s="11"/>
      <c r="D142" s="11"/>
      <c r="E142" s="11"/>
      <c r="F142" s="15"/>
      <c r="G142" s="15"/>
      <c r="H142" s="15"/>
      <c r="I142" s="15"/>
      <c r="J142" s="15"/>
      <c r="K142" s="15"/>
      <c r="L142" s="15"/>
      <c r="M142" s="15"/>
      <c r="N142" s="206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s="8" customFormat="1" ht="27.45" customHeight="1" x14ac:dyDescent="0.3">
      <c r="A143" s="11"/>
      <c r="B143" s="11"/>
      <c r="C143" s="11"/>
      <c r="D143" s="11"/>
      <c r="E143" s="15"/>
      <c r="F143" s="15"/>
      <c r="G143" s="15"/>
      <c r="H143" s="15"/>
      <c r="I143" s="15"/>
      <c r="J143" s="15"/>
      <c r="K143" s="15"/>
      <c r="L143" s="15"/>
      <c r="M143" s="15"/>
      <c r="N143" s="206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s="8" customFormat="1" ht="28.95" customHeight="1" x14ac:dyDescent="0.3">
      <c r="A144" s="11"/>
      <c r="B144" s="11"/>
      <c r="C144" s="11"/>
      <c r="D144" s="11"/>
      <c r="E144" s="15"/>
      <c r="F144" s="15"/>
      <c r="G144" s="15"/>
      <c r="H144" s="15"/>
      <c r="I144" s="15"/>
      <c r="J144" s="15"/>
      <c r="K144" s="15"/>
      <c r="L144" s="15"/>
      <c r="M144" s="141"/>
      <c r="N144" s="206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s="8" customFormat="1" ht="28.95" customHeight="1" x14ac:dyDescent="0.3">
      <c r="A145" s="11"/>
      <c r="B145" s="11"/>
      <c r="C145" s="22" t="s">
        <v>102</v>
      </c>
      <c r="D145" s="11"/>
      <c r="E145" s="15"/>
      <c r="F145" s="15"/>
      <c r="G145" s="15"/>
      <c r="H145" s="15"/>
      <c r="I145" s="15"/>
      <c r="J145" s="15"/>
      <c r="K145" s="15"/>
      <c r="L145" s="207"/>
      <c r="M145" s="15"/>
      <c r="N145" s="206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s="8" customFormat="1" ht="27.45" customHeight="1" x14ac:dyDescent="0.3">
      <c r="A146" s="11"/>
      <c r="B146" s="11"/>
      <c r="C146" s="11"/>
      <c r="D146" s="11"/>
      <c r="E146" s="15"/>
      <c r="F146" s="15"/>
      <c r="G146" s="15"/>
      <c r="H146" s="15"/>
      <c r="I146" s="15"/>
      <c r="J146" s="15"/>
      <c r="K146" s="141"/>
      <c r="L146" s="141"/>
      <c r="M146" s="15"/>
      <c r="N146" s="206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s="8" customFormat="1" ht="31.2" customHeight="1" x14ac:dyDescent="0.3">
      <c r="A147" s="11"/>
      <c r="B147" s="11"/>
      <c r="C147" s="11"/>
      <c r="D147" s="11"/>
      <c r="E147" s="15"/>
      <c r="F147" s="15"/>
      <c r="G147" s="15"/>
      <c r="H147" s="15"/>
      <c r="I147" s="15"/>
      <c r="J147" s="15"/>
      <c r="K147" s="15"/>
      <c r="L147" s="15"/>
      <c r="M147" s="15"/>
      <c r="N147" s="206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s="8" customFormat="1" ht="15.6" x14ac:dyDescent="0.3">
      <c r="A148" s="11"/>
      <c r="B148" s="11"/>
      <c r="C148" s="11"/>
      <c r="D148" s="11"/>
      <c r="E148" s="15"/>
      <c r="F148" s="15"/>
      <c r="G148" s="15"/>
      <c r="H148" s="15"/>
      <c r="I148" s="15"/>
      <c r="J148" s="15"/>
      <c r="K148" s="15"/>
      <c r="L148" s="15"/>
      <c r="M148" s="15"/>
      <c r="N148" s="206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s="8" customFormat="1" ht="31.5" customHeight="1" x14ac:dyDescent="0.3">
      <c r="A149" s="11"/>
      <c r="B149" s="11"/>
      <c r="C149" s="11"/>
      <c r="D149" s="11"/>
      <c r="E149" s="15"/>
      <c r="F149" s="15"/>
      <c r="G149" s="15"/>
      <c r="H149" s="15"/>
      <c r="I149" s="15"/>
      <c r="J149" s="15"/>
      <c r="K149" s="15"/>
      <c r="L149" s="15"/>
      <c r="M149" s="15"/>
      <c r="N149" s="206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s="8" customFormat="1" ht="15.6" x14ac:dyDescent="0.3">
      <c r="A150" s="11"/>
      <c r="B150" s="11"/>
      <c r="C150" s="11"/>
      <c r="D150" s="11"/>
      <c r="E150" s="15"/>
      <c r="F150" s="15"/>
      <c r="G150" s="15"/>
      <c r="H150" s="15"/>
      <c r="I150" s="15"/>
      <c r="J150" s="15"/>
      <c r="K150" s="15"/>
      <c r="L150" s="15"/>
      <c r="M150" s="15"/>
      <c r="N150" s="206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s="8" customFormat="1" ht="15.6" x14ac:dyDescent="0.3">
      <c r="A151" s="11"/>
      <c r="B151" s="11"/>
      <c r="C151" s="11"/>
      <c r="D151" s="11"/>
      <c r="E151" s="15"/>
      <c r="F151" s="15"/>
      <c r="G151" s="15"/>
      <c r="H151" s="15"/>
      <c r="I151" s="15"/>
      <c r="J151" s="15"/>
      <c r="K151" s="15"/>
      <c r="L151" s="15"/>
      <c r="M151" s="15"/>
      <c r="N151" s="206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s="8" customFormat="1" ht="15.6" x14ac:dyDescent="0.3">
      <c r="A152" s="11"/>
      <c r="B152" s="11"/>
      <c r="C152" s="11"/>
      <c r="D152" s="11"/>
      <c r="E152" s="15"/>
      <c r="F152" s="15"/>
      <c r="G152" s="15"/>
      <c r="H152" s="15"/>
      <c r="I152" s="15"/>
      <c r="J152" s="15"/>
      <c r="K152" s="15"/>
      <c r="L152" s="15"/>
      <c r="M152" s="15"/>
      <c r="N152" s="206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s="8" customFormat="1" ht="15.6" x14ac:dyDescent="0.3">
      <c r="A153" s="11"/>
      <c r="B153" s="11"/>
      <c r="C153" s="208" t="s">
        <v>103</v>
      </c>
      <c r="D153" s="11"/>
      <c r="E153" s="15"/>
      <c r="F153" s="15"/>
      <c r="G153" s="15"/>
      <c r="H153" s="15"/>
      <c r="I153" s="15"/>
      <c r="J153" s="15"/>
      <c r="K153" s="15"/>
      <c r="L153" s="15"/>
      <c r="M153" s="15"/>
      <c r="N153" s="206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s="8" customFormat="1" ht="31.5" customHeight="1" x14ac:dyDescent="0.3">
      <c r="A154" s="11"/>
      <c r="B154" s="11"/>
      <c r="C154" s="11"/>
      <c r="D154" s="11"/>
      <c r="E154" s="15"/>
      <c r="F154" s="15"/>
      <c r="G154" s="15"/>
      <c r="H154" s="15"/>
      <c r="I154" s="15"/>
      <c r="J154" s="15"/>
      <c r="K154" s="15"/>
      <c r="L154" s="15"/>
      <c r="M154" s="15"/>
      <c r="N154" s="206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s="8" customFormat="1" ht="15.6" x14ac:dyDescent="0.3">
      <c r="A155" s="11"/>
      <c r="B155" s="11"/>
      <c r="C155" s="11"/>
      <c r="D155" s="11"/>
      <c r="E155" s="15"/>
      <c r="F155" s="15"/>
      <c r="G155" s="15"/>
      <c r="H155" s="15"/>
      <c r="I155" s="15"/>
      <c r="J155" s="15"/>
      <c r="K155" s="15"/>
      <c r="L155" s="15"/>
      <c r="M155" s="15"/>
      <c r="N155" s="206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s="8" customFormat="1" ht="15.6" x14ac:dyDescent="0.3">
      <c r="A156" s="11"/>
      <c r="B156" s="11"/>
      <c r="C156" s="11"/>
      <c r="D156" s="11"/>
      <c r="E156" s="15"/>
      <c r="F156" s="15"/>
      <c r="G156" s="15"/>
      <c r="H156" s="15"/>
      <c r="I156" s="15"/>
      <c r="J156" s="15"/>
      <c r="K156" s="15"/>
      <c r="L156" s="15"/>
      <c r="M156" s="15"/>
      <c r="N156" s="209"/>
    </row>
    <row r="157" spans="1:26" s="8" customFormat="1" ht="15.6" x14ac:dyDescent="0.3">
      <c r="A157" s="11"/>
      <c r="B157" s="11"/>
      <c r="C157" s="11"/>
      <c r="D157" s="11"/>
      <c r="E157" s="15"/>
      <c r="F157" s="15"/>
      <c r="G157" s="15"/>
      <c r="H157" s="15"/>
      <c r="I157" s="15"/>
      <c r="J157" s="15"/>
      <c r="K157" s="15"/>
      <c r="L157" s="15"/>
      <c r="M157" s="15"/>
      <c r="N157" s="206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s="8" customFormat="1" ht="15.6" x14ac:dyDescent="0.3">
      <c r="A158" s="11"/>
      <c r="B158" s="11"/>
      <c r="C158" s="11"/>
      <c r="D158" s="11"/>
      <c r="E158" s="15"/>
      <c r="F158" s="15"/>
      <c r="G158" s="15"/>
      <c r="H158" s="15"/>
      <c r="I158" s="15"/>
      <c r="J158" s="15"/>
      <c r="K158" s="15"/>
      <c r="L158" s="15"/>
      <c r="M158" s="15"/>
      <c r="N158" s="210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s="8" customFormat="1" ht="15.6" x14ac:dyDescent="0.3">
      <c r="A159" s="11"/>
      <c r="B159" s="11"/>
      <c r="C159" s="11"/>
      <c r="D159" s="11"/>
      <c r="E159" s="15"/>
      <c r="F159" s="15"/>
      <c r="G159" s="15"/>
      <c r="H159" s="15"/>
      <c r="I159" s="15"/>
      <c r="J159" s="15"/>
      <c r="K159" s="15"/>
      <c r="L159" s="15"/>
      <c r="M159" s="15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s="8" customFormat="1" ht="15.6" x14ac:dyDescent="0.3">
      <c r="A160" s="11"/>
      <c r="B160" s="11"/>
      <c r="C160" s="11"/>
      <c r="D160" s="11"/>
      <c r="E160" s="15"/>
      <c r="F160" s="15"/>
      <c r="G160" s="15"/>
      <c r="H160" s="15"/>
      <c r="I160" s="15"/>
      <c r="J160" s="15"/>
      <c r="K160" s="15"/>
      <c r="L160" s="15"/>
      <c r="M160" s="15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s="8" customFormat="1" ht="15.6" x14ac:dyDescent="0.3">
      <c r="A161" s="11"/>
      <c r="B161" s="11"/>
      <c r="C161" s="11"/>
      <c r="D161" s="11"/>
      <c r="E161" s="15"/>
      <c r="F161" s="15"/>
      <c r="G161" s="15"/>
      <c r="H161" s="15"/>
      <c r="I161" s="15"/>
      <c r="J161" s="15"/>
      <c r="K161" s="15"/>
      <c r="L161" s="15"/>
      <c r="M161" s="15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s="8" customFormat="1" ht="15.6" x14ac:dyDescent="0.3">
      <c r="A162" s="11"/>
      <c r="B162" s="11"/>
      <c r="C162" s="211"/>
      <c r="D162" s="211"/>
      <c r="E162" s="212"/>
      <c r="F162" s="212"/>
      <c r="G162" s="15"/>
      <c r="H162" s="15"/>
      <c r="I162" s="15"/>
      <c r="J162" s="15"/>
      <c r="K162" s="15"/>
      <c r="L162" s="15"/>
      <c r="M162" s="15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s="8" customFormat="1" ht="15.6" x14ac:dyDescent="0.3">
      <c r="A163" s="211"/>
      <c r="B163" s="211"/>
      <c r="C163" s="211"/>
      <c r="D163" s="211"/>
      <c r="E163" s="212"/>
      <c r="F163" s="212"/>
      <c r="G163" s="212"/>
      <c r="H163" s="212"/>
      <c r="I163" s="212"/>
      <c r="J163" s="212"/>
      <c r="K163" s="212"/>
      <c r="L163" s="212"/>
      <c r="M163" s="212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s="8" customFormat="1" ht="15.6" x14ac:dyDescent="0.3">
      <c r="A164" s="211"/>
      <c r="B164" s="211"/>
      <c r="C164" s="211"/>
      <c r="D164" s="211"/>
      <c r="E164" s="212"/>
      <c r="F164" s="212"/>
      <c r="G164" s="212"/>
      <c r="H164" s="212"/>
      <c r="I164" s="212"/>
      <c r="J164" s="212"/>
      <c r="K164" s="212"/>
      <c r="L164" s="212"/>
      <c r="M164" s="212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s="8" customFormat="1" ht="15.6" x14ac:dyDescent="0.3">
      <c r="A165" s="11"/>
      <c r="B165" s="11"/>
      <c r="C165" s="11"/>
      <c r="D165" s="208"/>
      <c r="E165" s="15"/>
      <c r="F165" s="15"/>
      <c r="G165" s="15"/>
      <c r="H165" s="15"/>
      <c r="I165" s="15"/>
      <c r="J165" s="15"/>
      <c r="K165" s="15"/>
      <c r="L165" s="15"/>
      <c r="M165" s="15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s="8" customFormat="1" ht="15.6" x14ac:dyDescent="0.3">
      <c r="A166" s="11"/>
      <c r="B166" s="11"/>
      <c r="C166" s="11"/>
      <c r="D166" s="208"/>
      <c r="E166" s="15"/>
      <c r="F166" s="15"/>
      <c r="G166" s="15"/>
      <c r="H166" s="15"/>
      <c r="I166" s="15"/>
      <c r="J166" s="15"/>
      <c r="K166" s="15"/>
      <c r="L166" s="15"/>
      <c r="M166" s="15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s="8" customFormat="1" ht="15.6" x14ac:dyDescent="0.3">
      <c r="A167" s="11"/>
      <c r="B167" s="11"/>
      <c r="C167" s="11"/>
      <c r="D167" s="208"/>
      <c r="E167" s="15"/>
      <c r="F167" s="15"/>
      <c r="G167" s="15"/>
      <c r="H167" s="15"/>
      <c r="I167" s="15"/>
      <c r="J167" s="15"/>
      <c r="K167" s="15"/>
      <c r="L167" s="15"/>
      <c r="M167" s="15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s="8" customFormat="1" ht="15.6" x14ac:dyDescent="0.3">
      <c r="A168" s="11"/>
      <c r="B168" s="11"/>
      <c r="C168" s="11"/>
      <c r="D168" s="208"/>
      <c r="E168" s="15"/>
      <c r="F168" s="15"/>
      <c r="G168" s="15"/>
      <c r="H168" s="15"/>
      <c r="I168" s="15"/>
      <c r="J168" s="15"/>
      <c r="K168" s="15"/>
      <c r="L168" s="15"/>
      <c r="M168" s="15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s="8" customFormat="1" ht="15.6" x14ac:dyDescent="0.3">
      <c r="A169" s="11"/>
      <c r="B169" s="11"/>
      <c r="C169" s="11"/>
      <c r="D169" s="208"/>
      <c r="E169" s="15"/>
      <c r="F169" s="15"/>
      <c r="G169" s="15"/>
      <c r="H169" s="15"/>
      <c r="I169" s="15"/>
      <c r="J169" s="15"/>
      <c r="K169" s="15"/>
      <c r="L169" s="15"/>
      <c r="M169" s="15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s="8" customFormat="1" ht="15.6" x14ac:dyDescent="0.3">
      <c r="A170" s="11"/>
      <c r="B170" s="11"/>
      <c r="C170" s="11"/>
      <c r="D170" s="208"/>
      <c r="E170" s="15"/>
      <c r="F170" s="15"/>
      <c r="G170" s="15"/>
      <c r="H170" s="15"/>
      <c r="I170" s="15"/>
      <c r="J170" s="15"/>
      <c r="K170" s="15"/>
      <c r="L170" s="15"/>
      <c r="M170" s="15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s="8" customFormat="1" ht="15.6" x14ac:dyDescent="0.3">
      <c r="A171" s="11"/>
      <c r="B171" s="11"/>
      <c r="C171" s="11"/>
      <c r="D171" s="208"/>
      <c r="E171" s="15"/>
      <c r="F171" s="15"/>
      <c r="G171" s="15"/>
      <c r="H171" s="15"/>
      <c r="I171" s="15"/>
      <c r="J171" s="15"/>
      <c r="K171" s="15"/>
      <c r="L171" s="15"/>
      <c r="M171" s="15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s="8" customFormat="1" ht="15.6" x14ac:dyDescent="0.3">
      <c r="A172" s="11"/>
      <c r="B172" s="11"/>
      <c r="D172" s="213"/>
      <c r="E172" s="14"/>
      <c r="F172" s="14"/>
      <c r="G172" s="15"/>
      <c r="H172" s="15"/>
      <c r="I172" s="15"/>
      <c r="J172" s="15"/>
      <c r="K172" s="15"/>
      <c r="L172" s="15"/>
      <c r="M172" s="15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s="8" customFormat="1" ht="18" x14ac:dyDescent="0.3">
      <c r="A173" s="11"/>
      <c r="B173" s="214"/>
      <c r="E173" s="14"/>
      <c r="F173" s="14"/>
      <c r="G173" s="15"/>
      <c r="H173" s="15"/>
      <c r="I173" s="15"/>
      <c r="J173" s="15"/>
      <c r="K173" s="15"/>
      <c r="L173" s="15"/>
      <c r="M173" s="15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s="8" customFormat="1" ht="15.6" x14ac:dyDescent="0.3">
      <c r="A174" s="11"/>
      <c r="B174" s="11"/>
      <c r="E174" s="14"/>
      <c r="F174" s="14"/>
      <c r="G174" s="15"/>
      <c r="H174" s="15"/>
      <c r="I174" s="15"/>
      <c r="J174" s="15"/>
      <c r="K174" s="15"/>
      <c r="L174" s="15"/>
      <c r="M174" s="15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s="8" customFormat="1" ht="15.6" x14ac:dyDescent="0.3">
      <c r="A175" s="11"/>
      <c r="B175" s="11"/>
      <c r="D175" s="215"/>
      <c r="E175" s="216"/>
      <c r="F175" s="14"/>
      <c r="G175" s="15"/>
      <c r="H175" s="15"/>
      <c r="I175" s="15"/>
      <c r="J175" s="15"/>
      <c r="K175" s="15"/>
      <c r="L175" s="15"/>
      <c r="M175" s="15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s="8" customFormat="1" ht="15.6" x14ac:dyDescent="0.3">
      <c r="A176" s="11"/>
      <c r="B176" s="11"/>
      <c r="C176" s="11"/>
      <c r="D176" s="217"/>
      <c r="E176" s="14"/>
      <c r="F176" s="15"/>
      <c r="G176" s="15"/>
      <c r="H176" s="15"/>
      <c r="I176" s="15"/>
      <c r="J176" s="15"/>
      <c r="K176" s="15"/>
      <c r="L176" s="15"/>
      <c r="M176" s="15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s="8" customFormat="1" ht="15.6" x14ac:dyDescent="0.3">
      <c r="A177" s="11"/>
      <c r="B177" s="11"/>
      <c r="C177" s="11"/>
      <c r="D177" s="217"/>
      <c r="E177" s="14"/>
      <c r="F177" s="15"/>
      <c r="G177" s="15"/>
      <c r="H177" s="15"/>
      <c r="I177" s="15"/>
      <c r="J177" s="15"/>
      <c r="K177" s="15"/>
      <c r="L177" s="15"/>
      <c r="M177" s="15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s="8" customFormat="1" ht="15.6" x14ac:dyDescent="0.3">
      <c r="A178" s="11"/>
      <c r="B178" s="11"/>
      <c r="C178" s="11"/>
      <c r="D178" s="217"/>
      <c r="E178" s="14"/>
      <c r="F178" s="15"/>
      <c r="G178" s="15"/>
      <c r="H178" s="15"/>
      <c r="I178" s="15"/>
      <c r="J178" s="15"/>
      <c r="K178" s="15"/>
      <c r="L178" s="15"/>
      <c r="M178" s="15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s="8" customFormat="1" ht="15.6" x14ac:dyDescent="0.3">
      <c r="A179" s="11"/>
      <c r="B179" s="11"/>
      <c r="C179" s="11"/>
      <c r="D179" s="217"/>
      <c r="E179" s="14"/>
      <c r="F179" s="15"/>
      <c r="G179" s="15"/>
      <c r="H179" s="15"/>
      <c r="I179" s="15"/>
      <c r="J179" s="15"/>
      <c r="K179" s="15"/>
      <c r="L179" s="15"/>
      <c r="M179" s="15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s="8" customFormat="1" ht="15.6" x14ac:dyDescent="0.3">
      <c r="A180" s="11"/>
      <c r="B180" s="11"/>
      <c r="C180" s="211"/>
      <c r="D180" s="217"/>
      <c r="E180" s="14"/>
      <c r="F180" s="212"/>
      <c r="G180" s="15"/>
      <c r="H180" s="15"/>
      <c r="I180" s="15"/>
      <c r="J180" s="15"/>
      <c r="K180" s="15"/>
      <c r="L180" s="15"/>
      <c r="M180" s="15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s="8" customFormat="1" ht="15.6" x14ac:dyDescent="0.3">
      <c r="A181" s="11"/>
      <c r="B181" s="11"/>
      <c r="C181" s="211"/>
      <c r="D181" s="211"/>
      <c r="E181" s="212"/>
      <c r="F181" s="212"/>
      <c r="G181" s="15"/>
      <c r="H181" s="15"/>
      <c r="I181" s="15"/>
      <c r="J181" s="15"/>
      <c r="K181" s="15"/>
      <c r="L181" s="15"/>
      <c r="M181" s="15"/>
    </row>
    <row r="182" spans="1:26" s="8" customFormat="1" ht="15.6" x14ac:dyDescent="0.3">
      <c r="A182" s="211"/>
      <c r="B182" s="211"/>
      <c r="C182" s="211"/>
      <c r="D182" s="211"/>
      <c r="E182" s="212"/>
      <c r="F182" s="212"/>
      <c r="G182" s="212"/>
      <c r="H182" s="212"/>
      <c r="I182" s="212"/>
      <c r="J182" s="212"/>
      <c r="K182" s="212"/>
      <c r="L182" s="212"/>
      <c r="M182" s="212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s="8" customFormat="1" ht="15.6" x14ac:dyDescent="0.3">
      <c r="A183" s="211"/>
      <c r="B183" s="211"/>
      <c r="C183" s="211"/>
      <c r="D183" s="211"/>
      <c r="E183" s="212"/>
      <c r="F183" s="212"/>
      <c r="G183" s="212"/>
      <c r="H183" s="212"/>
      <c r="I183" s="212"/>
      <c r="J183" s="212"/>
      <c r="K183" s="212"/>
      <c r="L183" s="212"/>
      <c r="M183" s="212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s="8" customFormat="1" ht="15.6" x14ac:dyDescent="0.3">
      <c r="A184" s="211"/>
      <c r="B184" s="211"/>
      <c r="C184" s="211"/>
      <c r="D184" s="211"/>
      <c r="E184" s="212"/>
      <c r="F184" s="212"/>
      <c r="G184" s="212"/>
      <c r="H184" s="212"/>
      <c r="I184" s="212"/>
      <c r="J184" s="212"/>
      <c r="K184" s="212"/>
      <c r="L184" s="212"/>
      <c r="M184" s="212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s="8" customFormat="1" ht="15.6" x14ac:dyDescent="0.3">
      <c r="A185" s="211"/>
      <c r="B185" s="211"/>
      <c r="C185" s="211"/>
      <c r="D185" s="211"/>
      <c r="E185" s="212"/>
      <c r="F185" s="212"/>
      <c r="G185" s="212"/>
      <c r="H185" s="212"/>
      <c r="I185" s="212"/>
      <c r="J185" s="212"/>
      <c r="K185" s="212"/>
      <c r="L185" s="212"/>
      <c r="M185" s="212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s="8" customFormat="1" ht="15.6" x14ac:dyDescent="0.3">
      <c r="A186" s="211"/>
      <c r="B186" s="211"/>
      <c r="C186" s="211"/>
      <c r="D186" s="211"/>
      <c r="E186" s="212"/>
      <c r="F186" s="212"/>
      <c r="G186" s="212"/>
      <c r="H186" s="212"/>
      <c r="I186" s="212"/>
      <c r="J186" s="212"/>
      <c r="K186" s="212"/>
      <c r="L186" s="212"/>
      <c r="M186" s="212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s="8" customFormat="1" ht="15.6" x14ac:dyDescent="0.3"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s="8" customFormat="1" ht="15.6" x14ac:dyDescent="0.3">
      <c r="D188" s="213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s="8" customFormat="1" ht="15.6" x14ac:dyDescent="0.3"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s="8" customFormat="1" ht="15.6" x14ac:dyDescent="0.3"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s="8" customFormat="1" ht="15.6" x14ac:dyDescent="0.3"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s="8" customFormat="1" ht="15.6" x14ac:dyDescent="0.3"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2:26" s="8" customFormat="1" ht="15.6" x14ac:dyDescent="0.3"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2:26" s="8" customFormat="1" ht="15.6" x14ac:dyDescent="0.3"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2:26" s="8" customFormat="1" ht="15.6" x14ac:dyDescent="0.3"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2:26" s="8" customFormat="1" ht="15.6" x14ac:dyDescent="0.3"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2:26" s="8" customFormat="1" ht="18" x14ac:dyDescent="0.3">
      <c r="B197" s="2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2:26" s="8" customFormat="1" ht="15.6" x14ac:dyDescent="0.3"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2:26" s="8" customFormat="1" ht="15.6" x14ac:dyDescent="0.3">
      <c r="D199" s="215"/>
      <c r="E199" s="216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2:26" s="8" customFormat="1" ht="15.6" x14ac:dyDescent="0.3">
      <c r="D200" s="218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2:26" s="8" customFormat="1" ht="15.6" x14ac:dyDescent="0.3">
      <c r="D201" s="218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2:26" s="8" customFormat="1" ht="15.6" x14ac:dyDescent="0.3">
      <c r="D202" s="218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2:26" s="8" customFormat="1" ht="15.6" x14ac:dyDescent="0.3">
      <c r="D203" s="218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2:26" s="8" customFormat="1" ht="15.6" x14ac:dyDescent="0.3">
      <c r="C204" s="211"/>
      <c r="D204" s="218"/>
      <c r="E204" s="14"/>
      <c r="F204" s="212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2:26" s="8" customFormat="1" ht="15.6" x14ac:dyDescent="0.3">
      <c r="C205" s="211"/>
      <c r="D205" s="211"/>
      <c r="E205" s="212"/>
      <c r="F205" s="212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2:26" s="8" customFormat="1" ht="15.6" x14ac:dyDescent="0.3"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2:26" s="8" customFormat="1" ht="15.6" x14ac:dyDescent="0.3"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</sheetData>
  <mergeCells count="9">
    <mergeCell ref="J134:L134"/>
    <mergeCell ref="J136:L136"/>
    <mergeCell ref="J138:L138"/>
    <mergeCell ref="E35:G35"/>
    <mergeCell ref="H114:I114"/>
    <mergeCell ref="H115:I115"/>
    <mergeCell ref="H116:I116"/>
    <mergeCell ref="H117:I117"/>
    <mergeCell ref="H118:I118"/>
  </mergeCells>
  <conditionalFormatting sqref="G117">
    <cfRule type="expression" dxfId="1" priority="1">
      <formula>$G$117&gt;0</formula>
    </cfRule>
    <cfRule type="expression" dxfId="0" priority="2">
      <formula>$G$117&lt;0</formula>
    </cfRule>
  </conditionalFormatting>
  <dataValidations count="1">
    <dataValidation allowBlank="1" showErrorMessage="1" sqref="A3:A7 B1:M3 B4:Y4 B5:X7 A9:E9 A10:B10 D10:E10 F9:F10 I31:I32 G99 G84:I84 H31:H34 I34 F36:G46 D39:D46 H35:M46 G9:M16 E52:G52 A11:F16 G66:G69 F67:F69 H65:M69 E65:G65 F83:I83 F100:G134 F85:I96 J83:M96 E17:E64 D77 A47:D76 A77:B77 E87:E99 L97:L144 F97:H98 A108:C108 I119:I186 J17:M34 H17:I30 D17:D36 F17:G34 A17:C46 A78:D107 E78:E84 F70:M82 I97:I113 H99:H186 A109:D186 J97:K186 M97:M186 E102:E186 L146:L186 F141:G186 F47:M64 E67:E76" xr:uid="{0AABFE51-031D-4E8D-B58C-071A05104B8D}"/>
  </dataValidations>
  <pageMargins left="0.75" right="0.75" top="1" bottom="1" header="0.5" footer="0.5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4b. A Temporary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Conroy Fernandes</dc:creator>
  <cp:lastModifiedBy>Conroy Fernandes</cp:lastModifiedBy>
  <dcterms:created xsi:type="dcterms:W3CDTF">2023-04-07T15:40:33Z</dcterms:created>
  <dcterms:modified xsi:type="dcterms:W3CDTF">2023-04-07T15:41:06Z</dcterms:modified>
</cp:coreProperties>
</file>